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521" windowWidth="14535" windowHeight="13530" tabRatio="720" activeTab="0"/>
  </bookViews>
  <sheets>
    <sheet name="Predmer i predračun - I etapa" sheetId="1" r:id="rId1"/>
  </sheets>
  <externalReferences>
    <externalReference r:id="rId4"/>
    <externalReference r:id="rId5"/>
    <externalReference r:id="rId6"/>
    <externalReference r:id="rId7"/>
    <externalReference r:id="rId8"/>
    <externalReference r:id="rId9"/>
  </externalReferences>
  <definedNames>
    <definedName name="a">#REF!</definedName>
    <definedName name="ć" localSheetId="0">#REF!</definedName>
    <definedName name="ć">#REF!</definedName>
    <definedName name="d" localSheetId="0">#REF!</definedName>
    <definedName name="d">#REF!</definedName>
    <definedName name="energetski" localSheetId="0">#REF!</definedName>
    <definedName name="energetski">#REF!</definedName>
    <definedName name="euro_1" localSheetId="0">#REF!</definedName>
    <definedName name="euro_1">#REF!</definedName>
    <definedName name="Excel_BuiltIn_Print_Area_3" localSheetId="0">#REF!</definedName>
    <definedName name="Excel_BuiltIn_Print_Area_3">#REF!</definedName>
    <definedName name="f" localSheetId="0">#REF!</definedName>
    <definedName name="f">#REF!</definedName>
    <definedName name="fffffffffffffff">#REF!</definedName>
    <definedName name="g" localSheetId="0">#REF!</definedName>
    <definedName name="g">#REF!</definedName>
    <definedName name="gggg" localSheetId="0">#REF!</definedName>
    <definedName name="gggg">#REF!</definedName>
    <definedName name="gggggggggggggggggggggggggg">#REF!</definedName>
    <definedName name="h">#REF!</definedName>
    <definedName name="hh">#REF!</definedName>
    <definedName name="j">#REF!</definedName>
    <definedName name="jjjjjjjjjjjjjjjjjjjj">#REF!</definedName>
    <definedName name="kkk" localSheetId="0">#REF!</definedName>
    <definedName name="kkk">#REF!</definedName>
    <definedName name="l" localSheetId="0">#REF!</definedName>
    <definedName name="l">#REF!</definedName>
    <definedName name="lll" localSheetId="0">#REF!</definedName>
    <definedName name="lll">#REF!</definedName>
    <definedName name="llll" localSheetId="0">#REF!</definedName>
    <definedName name="llll">#REF!</definedName>
    <definedName name="llllllllllllllllllllll">#REF!</definedName>
    <definedName name="llllllllllllllllllllllllll">#REF!</definedName>
    <definedName name="lllllllllllllllllllllllllllllllllllllllllllllllllllllllllllllllllllllllllllll">#REF!</definedName>
    <definedName name="m">#REF!</definedName>
    <definedName name="mmmmmmmmmmmmmmmmmmm" localSheetId="0">#REF!</definedName>
    <definedName name="mmmmmmmmmmmmmmmmmmm">#REF!</definedName>
    <definedName name="p" localSheetId="0">#REF!</definedName>
    <definedName name="p">#REF!</definedName>
    <definedName name="pod" localSheetId="0">#REF!</definedName>
    <definedName name="pod">#REF!</definedName>
    <definedName name="_xlnm.Print_Area" localSheetId="0">'Predmer i predračun - I etapa'!$A$1:$F$1006</definedName>
    <definedName name="_xlnm.Print_Titles" localSheetId="0">'Predmer i predračun - I etapa'!$1:$2</definedName>
    <definedName name="prozor" localSheetId="0">#REF!</definedName>
    <definedName name="prozor">#REF!</definedName>
    <definedName name="q">#REF!</definedName>
    <definedName name="qq">#REF!</definedName>
    <definedName name="t" localSheetId="0">#REF!</definedName>
    <definedName name="t">#REF!</definedName>
    <definedName name="tavanica" localSheetId="0">#REF!</definedName>
    <definedName name="tavanica">#REF!</definedName>
    <definedName name="unvrat" localSheetId="0">#REF!</definedName>
    <definedName name="unvrat">#REF!</definedName>
    <definedName name="unzid" localSheetId="0">#REF!</definedName>
    <definedName name="unzid">#REF!</definedName>
  </definedNames>
  <calcPr fullCalcOnLoad="1"/>
</workbook>
</file>

<file path=xl/sharedStrings.xml><?xml version="1.0" encoding="utf-8"?>
<sst xmlns="http://schemas.openxmlformats.org/spreadsheetml/2006/main" count="1168" uniqueCount="652">
  <si>
    <t>1.</t>
  </si>
  <si>
    <t>2.</t>
  </si>
  <si>
    <t>3.</t>
  </si>
  <si>
    <t>m¹</t>
  </si>
  <si>
    <t>oznaka</t>
  </si>
  <si>
    <t>opis pozicije</t>
  </si>
  <si>
    <t>j.m.</t>
  </si>
  <si>
    <t>količ.</t>
  </si>
  <si>
    <t>iznos</t>
  </si>
  <si>
    <t>m³</t>
  </si>
  <si>
    <t>kom</t>
  </si>
  <si>
    <t>Zemljani radovi</t>
  </si>
  <si>
    <t>Betonski radovi</t>
  </si>
  <si>
    <t>kg</t>
  </si>
  <si>
    <t>Montažerski radovi</t>
  </si>
  <si>
    <t xml:space="preserve">Pripremno - završni radovi </t>
  </si>
  <si>
    <t>Iskolčenje objekta prema podacima iz projekta. Horizontalno lociranje objekta vršiti na osnovu datih podataka iz projekta. Vertikalno lociranje vršiti nivelmanom vezujući se za kotu izvedene bunarske kape bunara B-1 77.40 mnm.   Obračun po  m² iskolčenog objekta.</t>
  </si>
  <si>
    <t>Geodetsko snimanje i kartiranje objekta. Jediničnom cenom je obuhvaćeno horizontalno i vertikalno snimanje, taksa za kartiranje katastru i unošenje u katastar. Snimanje izvodi ovlašćeno preduzeće. Izvođač radova za tehnički prijem obavezno prilaže overen katastarski snimak izvršenih radova (izvod iz ZK sa kartiranim objektom). Obračun po m² kartirane površine.</t>
  </si>
  <si>
    <t>Raščišćavanje terena na predviđenoj lokaciji objekata.  Jedinačnom cenom obuhvaćeno je: uklanjanje šiblja i druge vegetacije; utovar u transportna sredstva povađene vegetacije, transport na deponiju do 5km i istovar. Obračun po m² raščišćene površine.</t>
  </si>
  <si>
    <t>Uređenje i čišćenje gradilišta od šuta i ostatka materijala nakon završetka izgradnje. Obračun po kompletno izvršenoj poziciji.</t>
  </si>
  <si>
    <t>kpl</t>
  </si>
  <si>
    <t xml:space="preserve">ukupno pripremno-završni radovi </t>
  </si>
  <si>
    <t xml:space="preserve">Skidanje humusa mašinskim putem buldozerom u sloju debljine 0.3 m (u zavisnosti od geomehaničkih karakteristika terena) i deponovanje istog na privremenu deponiju. Humus se skida sa  cele površine gde se izvode radovi na iskopu. Prosečna kota terena je 77.06 mnm, a humus se skida do kote 76.76 mnm. Dimenzije radne jame su 13.4x8.65m. Radove izvesti u svemu prema opštim uslovima izgradnje. Jediničnom cenom je obuhvaćen pažljivi iskop humusa, geomehanička ocena stanja tla u raskopu (po potrebi ispitivanje) i deponovanje na privremenu deponiju udaljenu do 50 m. </t>
  </si>
  <si>
    <t xml:space="preserve">Ručni iskop radnih rovova ispod trakastih temelja u materijalu III kategorije sa odbacivanjem iskopanog materijala na min. 1 m od ivice rova. Iskop se vrši sa kote iskopa iz predhodne pozicije sa 76.76 mnm do kote 75.86 mnm. Kosine iskopa su vertikalne. Dubina iskopa je 0.90m, a širina rova 0.8 m. Radove izvesti u svemu prema opštim uslovima izgradnje i detaljima iz projekta. Jediničnom cenom je obuhvaćen pažljivi iskop, geomehanička ocena stanja tla u raskopu, ispitivanje i utvrđivanje nosivosti tla. Obračun po m3 samoniklog materijala. </t>
  </si>
  <si>
    <t>Zatrpavanje zemljom iz iskopa pored temeljnih zidova. Materijal iz iskopa se ugrađuje u slojevima po 20 cm uz mašinsko i ručno zbijanje. Zemlja za ugrađivanje treba da je optimalno vlažna, radi postizanja 95% zbijenosti po standardnom Proktoru. Obračun po m³ zatrpanogrova.</t>
  </si>
  <si>
    <t xml:space="preserve">Snižavanje nivoa podzemne vode za vreme izvođenja radova. Snižavanje vode vršiti odgovarajućom opremom. Za vreme izvođenja radova dno radne jame mora biti suvo. Jediničnom cenom je obuhvaćena celokupna oprema, rad i energija na snižavanju nivoa podzemne vode, uključujući i odvođenje zahvaćene vode. </t>
  </si>
  <si>
    <t>Utovar u transportna sredstva, odvoz, istovar i razastiranje viška zemlje na deponiju udaljenu do 5 km. Obračun po m3 samoniklog materijala iz iskopa.</t>
  </si>
  <si>
    <t>ukupno zemljani radovi:</t>
  </si>
  <si>
    <t xml:space="preserve">Nabavka, dopremanje i ugradivanje šljunčanog materijala prirodne granulacije u tamponski sloj ispod donje ploče upuštenog dela (20 cm), trakastih temelja (20 cm) i ispod podne ploče (60 cm). Jediničnom cenom obuhvaćen kompletan rad, materijal i zbijanje do MS=3 KN/cm² u svemu prema opštim uslovima izgradnje. </t>
  </si>
  <si>
    <t>Obračun po m³ ugrađenog šljunka.</t>
  </si>
  <si>
    <t>Betoniranje zidova trakastih temelja (debljine 25 cm i visine 120 cm)  nabijenim betonom MB 30. Radove izvesti prema opštim uslovima izgradnje i prema detaljima iz projekta. Jediničnom cenom obuhvaćena je nabavka, dopremanje, ugradnja i negovanje betona, izrada, montaža i demontaža oplate 8m²/m³ i razupirači. Obračun po m³ ugrađenog betona.</t>
  </si>
  <si>
    <t xml:space="preserve">Nabavka, dopremanje na gradilište i ugradnja armiranog vodonepropusnog betona u donju ploču (ispod upuštenog dela objekta) debljine 30 cm. Beton je MB 30, BII, marke vodonepropusnosti V4, sa dodatkom u beton aditiva, prema uputstvu proizvođača i projektu betona sa betonjerke,  za poboljšanje vodonepropusnosti i sa dodatkom koji odgovara agresivnoj sredini ("jako agresivan stepen"). Jediničnom cenom obuhvaćena je nabavka, dopremanje i ugrađivanje betona, izrada, montaža i demontaža oplate i razupirača, negovanje betona. Radove izvesti u svemu prema opštim uslovima izgradnje i detaljima iz projekta. </t>
  </si>
  <si>
    <t xml:space="preserve">Prilikom betoniranja ugraditi potrebne ankere za temelje hidroforskih posuda i pumpi visokog pritiska. </t>
  </si>
  <si>
    <t>Obračun po m³ ugrađenog betona.</t>
  </si>
  <si>
    <t>Nabavka, dopremanje na gradilište i ugradnja armiranog vodonepropusnog betona u zidove debljine 25 cm (h=2.05 i 2.50 m) . Beton je MB 30, marke vodonepropusnosti V4, sa dodatkom u beton aditiva, prema uputstvu proizvođača i projektu betona sa betonjerke,  za poboljšanje vodonepropusnosti i sa dodatkom koji odgovara agresivnoj sredini ("jako agresivan stepen"). Betoniranje zidova izvršiti tako da se obezbedi vodonepropusnost objekta kao celine. U tom cilju radni prekidi betoniranja (veza donje ploče i zida) moraju biti vodonepropusni. Prilikom betoniranja zidova ugraditi:</t>
  </si>
  <si>
    <t>*ploču od čeličnog lima dimenzije 750x750X5mm - 2 komada</t>
  </si>
  <si>
    <t xml:space="preserve">*komad cevi PEHD DN 63 dužine 1 m na mestu prodora potisa drenažne pumpe </t>
  </si>
  <si>
    <t xml:space="preserve"> m³</t>
  </si>
  <si>
    <t>Betoniranje ivičnih greda livenih na licu mesta, pravougaonog poprečnog preseka 25x20cm. Ivične grede se izvode od armiranog betona MB 30 i oslanjaju se na zidove od opeke. Jediničnom cenom obuhvaćena je nabavka, dopremanje, ugradnja i negovanje betona, izrada, montaža i demontaža glatke oplate 18 m²/m³ i potrebna skela. Obračun po m³ ugrađenog betona.</t>
  </si>
  <si>
    <t>Betoniranje ivičnih greda livenih na licu mesta, pravougaonog poprečnog preseka 25x25cm. Ivične grede se izvode od armiranog betona MB 30 i oslanjaju se na temeljne betonske zidove. Prilikom izrade greda ostaviti ankere za stubove. Jediničnom cenom obuhvaćena je nabavka, dopremanje, ugradnja i negovanje betona, izrada, montaža i demontaža glatke oplate 16 m²/m³ i potrebna skela. Obračun po m³ ugrađenog betona.</t>
  </si>
  <si>
    <t>Betoniranje nadvratnih greda, dimenzija 25x25x250 cm - 1 kom., 25x25x150 cm - 3 kom., 12x20x100 cm - 2 kom.  armiranim betonom MB 30. Jediničnom cenom je obuhvaćena nabavka, dopremanje, ugrađivanje i nega betona , montaža i demontaža glatke oplate 16 m²/m³ , podupirači i razupirači. Obračun po m³ izgrađene grede.</t>
  </si>
  <si>
    <t>Betoniranje nadprozornih greda, dimenzija 25x25x350 cm - 3 kom. i 25x25x110 cm - 2 kom., armiranim betonom MB 30. Jediničnom cenom je obuhvaćena nabavka, dopremanje, ugrađivanje i nega betona , montaža i demontaža glatke oplate 16 m²/m³ , podupirači i razupirači. Obračun po m³ izgrađene grede.</t>
  </si>
  <si>
    <t>Isporuka i ugradnja betonske kablovice sa četiri otvora standarnih dimenzija za dovod elektrokablova.</t>
  </si>
  <si>
    <t xml:space="preserve">Betoniranje ulaznog stepeništa (ulaz u prostorije za hlorisanje) i podesne konstrukcije armiranim betonom MB 30. Dimenzije stepenica su 16x30 cm, podest je 10 cm. Podest i stepenice se oslanjaju na bočni armirano betonski nazidak d=25 cm visine 75 cm. Jediničnom cenom je obuhvaćena nabavka, dopremanje i ugrađivanje betona, izrada, montaža i demontaža oplate  7,5 m2/m3. Radove izvesti prema Opštim uslovima izgradnje i detaljima iz projekta. Obračun po m³ ugrađenog betona.
</t>
  </si>
  <si>
    <t>Betoniranje temelja za pumpe dimenzije 30x30x50 cm (2 komada), temelja za hidrofor 50x50x80 cm (6 komada) i 2 temelja za N-komad (na mestu priključka na hidrofor)  45x45x40 cm armiranim betonom MB 30. Betoniranje izvesti nakon nabavke opreme i prema uputstvima isporučioca opreme. Jediničnom cenom obuhvaćena je nabavka, dopremanje i ugradivanje betona, izrada, montaža i demontaža dvostrane blažuj oplate 8m2/m3,  razupirači, ugrađivanje potrebnih ankera. Obračun po m³ ugradenog betona.</t>
  </si>
  <si>
    <t xml:space="preserve">Betoniranje ulaznog stepeništa (ulaz u hodnik) i podesne konstrukcije armiranim betonom MB 30. Dimenzije stepenica su 16x30 cm, podest je 10 cm. Podest i stepenice se oslanjaju na bočni armirano betonski nazidak d=25 cm visine 90 cm. Jediničnom cenom je obuhvaćena nabavka, dopremanje i ugrađivanje betona, izrada, montaža i demontaža oplate  7,5 m2/m3. Radove izvesti prema Opštim uslovima izgradnje i detaljima iz projekta. Obračun po m³ ugrađenog betona.
</t>
  </si>
  <si>
    <t xml:space="preserve">Nabavka, dopremanje i ugradnja čeličnih limova na mestima radnih prekida prilikom betoniranja, u svemu prema detaljima sa grafičkog priloga. Limovi se vare za armaturu radi fiksiranja. Obračun po kg. </t>
  </si>
  <si>
    <t>2x150.....12800 mm</t>
  </si>
  <si>
    <t>2x150.....9500 mm</t>
  </si>
  <si>
    <t>Nabavka, krojenje, savijanje i montaža armature prema statičkom proračunu i planu armature. Obračun po kg ugrađene armature.</t>
  </si>
  <si>
    <t>MA 500/560</t>
  </si>
  <si>
    <t>RA 400/500</t>
  </si>
  <si>
    <t>ukupno betonski radovi</t>
  </si>
  <si>
    <t>Zidarski radovi</t>
  </si>
  <si>
    <t xml:space="preserve">Zidanje spoljnih zidova debljine 25 cm, punom opekom normalnog formata u produžnom malteru. Jediničnom cenom je obuhvaćeno nabavka i dopremanje materijala i zidanje zidova, kao i potrebne radne skele. Obračun po m³ zida. </t>
  </si>
  <si>
    <t xml:space="preserve">Zidanje pregradnih zidova  debljine 25 cm, punom opekom normalnog formata u produžnom malteru. Jediničnom cenom je obuhvaćeno nabavka i dopremanje materijala i zidanje zidova, kao i potrebne radne skele. Obračun po m³ zida. </t>
  </si>
  <si>
    <t xml:space="preserve">Zidanje pregradnih zidova debljine 12 cm, punom opekom normalnog formata u produžnom malteru. Jediničnom cenom je obuhvaćeno nabavka i dopremanje materijala i zidanje zidova, kao i potrebne radne skele. Obračun po m³ zida. </t>
  </si>
  <si>
    <t xml:space="preserve">Izrada zidova debljine 12 cm, za zaštitu hidroizolacije,  punom opekom u produžnom cementnom malteru (spolja udersovano). Radove izvesti u svemu prema opštim uslovima izgradnje.  Jediničnom cenom je obuhvaćena nabavka, transport i ugradnja materijala, celokupan rad i potrebna radna skela. Obračun po m3 izgrađenog zida. </t>
  </si>
  <si>
    <t xml:space="preserve">Izrada zabatnih zidova debljine 12 cm punom opekom u produžnom cementnom malteru (spolja udersovano). Radove izvesti u svemu prema opštim uslovima izgradnje.  Jediničnom cenom je obuhvaćena nabavka, transport i ugradnja materijala, celokupan rad i potrebna radna skela. Obračun po m³ izgrađenog zida. </t>
  </si>
  <si>
    <t>ukupno zidarski radovi</t>
  </si>
  <si>
    <t>Tesarski i krovopokrivački radovi</t>
  </si>
  <si>
    <t>Nabavka, transport i montaža jednostrukog trapezastog profilisanog aluminijumskog lima LTP 45/180/0,6 mm (u boji po izboru investitora) kao krovnog pokrivača. Radove izvesti u svemu prema opštim uslovima izgradnje. Jediničnom cenom obuhvatiti potrebnu skelu, osnovni i pomoćni materijal i rad, uključujući i zaptivne trake. Obračun po m²  horizontalne projekcije.</t>
  </si>
  <si>
    <t>Nabavka, transport i montaža trapezasto profilisanih teget plavog aluminijumskih fazonskih slemenjaka. Radove izvesti prema Opštim uslovima izgradnje i detaljima iz projekta. Jediničnom cenom obuhvatiti potreban materijal i rad. Obračun po m¹.</t>
  </si>
  <si>
    <t>ukupno tesarski i krovopokrivački radovi:</t>
  </si>
  <si>
    <t>Izolaterski radovi</t>
  </si>
  <si>
    <t>Postavljanje paropropusne, a vodonepropusne membrane, sa preklopom, na podužne letve. Radove izvesti prema Opštim uslovima izgradnje i detaljima iz projekta. Jediničnom cenom obuhvatiti rad i materijal. Obračun po m²  horizontalne projekcije krova.</t>
  </si>
  <si>
    <t>ukupno izolaterski radovi:</t>
  </si>
  <si>
    <t>Podopolagački radovi</t>
  </si>
  <si>
    <t>Nabavka, isporuka i postavljanje laminat podne obloge sa antistatik premazom, tipa "SELECT 33". Laminat se postavlja na ravnoj i pripremljenoj podlozi od rabiciranog cementnog maltera d=4 cm, u svemu prema uputstvu proizvođača.  Radove izvesti prema Opštim uslovima izgradnje i detaljima iz projekta. Jediničnom cenom obuhvatiti osnovni i pomoćni materijal i rad uključujući i soklu oko zida. Tehničke karakteristike:</t>
  </si>
  <si>
    <t>*antistatik po EN 14041</t>
  </si>
  <si>
    <t xml:space="preserve">*dimenzija:1290x194x9mm </t>
  </si>
  <si>
    <t>*otpornost prema abraziji: AC5/IC3</t>
  </si>
  <si>
    <t>*otpornost na stoloce sa točkićem:EN 425</t>
  </si>
  <si>
    <t>*otpornost na plamen:DIN UN 13501-1:cfl-s1</t>
  </si>
  <si>
    <t>*emisija formaldehida:RAL-UZ38:E1</t>
  </si>
  <si>
    <t>Obračun po m².</t>
  </si>
  <si>
    <t>ukupno podopolagački radovi:</t>
  </si>
  <si>
    <t>Molersko-farbarski  i fasaderski radovi</t>
  </si>
  <si>
    <t>ukupno molersko- farbarski radovi:</t>
  </si>
  <si>
    <t>Keramičarski radovi</t>
  </si>
  <si>
    <t>ukupno keramičarski radovi:</t>
  </si>
  <si>
    <t>Bravarski radovi</t>
  </si>
  <si>
    <t>Nabavka, transport i montaža: puna unutrašnja jednokrilna vrata 70x205 cm, okvir od vučenih aluminijumskih profila, krilo obostrano obloženo eloksiranim aluminijum-skim limom sa zvučnom i termo izolacijom, okov standardni, rukohvat aluminijumski, brava sa cilindrom i rolnicom. Zidarski otvor je 72/206 cm. Sve metalne delove eloxirati u tonu po izboru investitora. Jediničnom cenom obuhvatiti osnovni i pomoćni materijal i rad na montaži. Obračun po komadu.</t>
  </si>
  <si>
    <t>Nabavka, transport i montaža: puna unutrašnja jednokrilna vrata 90x205 cm, okvir od vučenih aluminijumskih profila, krilo obostrano obloženo eloksiranim aluminijum-skim limom sa zvučnom i termo izolacijom, okov standardni, rukohvat aluminijumski, brava sa cilindrom i rolnicom. Zidarski otvor je 92/206 cm. Sve metalne delove eloxirati u tonu po izboru investitora. Jediničnom cenom obuhvatiti osnovni i pomoćni materijal i rad na montaži. Obračun po komadu.</t>
  </si>
  <si>
    <t>Nabavka, transport i montaža: aluminijumskih prozora 100x(100+100+100 cm) od vučenih aluminijumskih profila sa termoizolovanim toplotnim mostom i sa otvarajućim krilom oko obe ose, sve površine su eloksirane u tonu po izboru investitora. Zastakljenje termopan staklom 4+16+4 mm. Zidarski otvor je 304/102 cm. Jediničnom cenom obuhvatiti osnovni i pomoćni materijal i rad na montaži. Obračun po komadu.</t>
  </si>
  <si>
    <t>ukupno bravarski radovi:</t>
  </si>
  <si>
    <t>Limarski radovi</t>
  </si>
  <si>
    <t>horizontale</t>
  </si>
  <si>
    <t>vertikale</t>
  </si>
  <si>
    <t>ukupno limarski radovi:</t>
  </si>
  <si>
    <t>Ostali radovi</t>
  </si>
  <si>
    <t xml:space="preserve">Nabavka, dopremanje, ugradnja i puštanje u probni rad ventilatora : </t>
  </si>
  <si>
    <t>proizvođač  TERMOVENT-Brza Palanka ili odgovarajući</t>
  </si>
  <si>
    <t>tip AV - 030 - 2</t>
  </si>
  <si>
    <t>kapacitet                            800m3/h</t>
  </si>
  <si>
    <t>nadpritisak                        Δp=120 Pa</t>
  </si>
  <si>
    <t>broj obrt.                           2820 o/min</t>
  </si>
  <si>
    <t>snaga                                370 W</t>
  </si>
  <si>
    <t>Pored toga pozicijom je obuhvaćena nabavka i ugradnja: PVC cevi DN 315, luka od 90º PVC DN 315, potrebnog spojnog i zaptivnog materijala i nosača cevi. PVC cev se montira u cilju usmeravanja vazduha uduvanog ventilatorom.</t>
  </si>
  <si>
    <t xml:space="preserve">Jediničnom cenom je obuhvaćena nabavka, dopremanje, montaža, potreban materijal za pričvršćenje, potrebni nosači, sekundarno betoniranje, probni rad, prateća dokumentacija i sertifikat. Obračun za kompletno izvedenu poziciju. </t>
  </si>
  <si>
    <t>Nabavka i transport termoakumulacione peći, sa termostatom, snage 6 kW.</t>
  </si>
  <si>
    <t>Nabavka i transport uljnog radijatora, sa ventilatorom i termostatom, snage 2 kW.</t>
  </si>
  <si>
    <t>Nabavka i transport kancelarijske stolice na točkovima i naslonom. Obračun po komadu .</t>
  </si>
  <si>
    <t>Nabavka i transport konferencijskog stola, 80x100x78 cm .</t>
  </si>
  <si>
    <t>Nabavka, transport ručnog aparata za gašenje požara sa prahom tipa S-6. Obračun po komadu.</t>
  </si>
  <si>
    <t>ukupno ostali radovi:</t>
  </si>
  <si>
    <t>HIDROFORSKA KUĆICA</t>
  </si>
  <si>
    <t>Obračun po m³ skinutog humusa.</t>
  </si>
  <si>
    <t xml:space="preserve">Ručno planiranje i mašinsko zbijanje dna radne jame (za upušteni deo objekta) sa dokazom zbijenosti. Planiranje izvršiti ručnim iskopom sloja debljine 0.05 m. Materijal iz iskopa izbaciti iz jame i transportovati na udaljenost min 1 m. Zbijanje podtla izvršiti odgovarajućom mehanizacijom. Zahtevana zbijenost je min. 95% po standardnom Proktorovom opitu (95% od maksimalne moguće laboratorijske zbijenosti). Ukoliko se dokaz kvaliteta radova vrši preko modula zbijenosti tada Me treba biti veći od 1.5 kN/cm². Obračun po m² planirane površine. </t>
  </si>
  <si>
    <t>Nabavka, dopremanje i ugrađivanje izravnavajućeg tamponskog sloja od nabijenog betona MB 15 ispod armirano-betonskih konstrukcija. Debljina izravnavajućeg sloja je 10cm. Radove izvesti u svemu prema opštim uslovima izgradnje. Jediničnom cenom je obuhvaćena nabavka, transport, ugradnja i negovanje betona. Obračun po m³ ugrađenog betona.</t>
  </si>
  <si>
    <t>Betoniranje konzolne ploče debljine 10 cm sa nadvratnom gredom 25x25 cm u dužini od 1.65 m, armiranim betonom MB 30, sa formiranim okapnikom. Konzolna ploča se radi iznad ulaza i ima pad od 2%. Jediničnom cenom obuhvaćena je nabavka, dopremanje, ugradnja i negovanje betona, izrada, montaža i demontaža glatke oplate 13m2/m3 i podupirači. Radove izvesti prema Opštim uslovima i detaljima iz projekta. Obračun po m³ ugrađenog betona.</t>
  </si>
  <si>
    <t>Betoniranje podne ploče lakoarmiranim betonom MB-30, debljine 10 cm. Gornju površninu obraditi za hidroizolaciju. Jediničnom cenom obuhvaćena nabavka, dopremanje, ugrađivanje betona, montaža i demontaža odgovarajuće oplate i razupirači. Radove izvesti prema opštim uslovima i detaljima iz projekta. Napomena: Radove izvesti nakon ugradnje kanalizacionih cevi, prilikom betoniranja ugraditi predviđene podne slivnike. Obračun po m³ ugrađenog betona.</t>
  </si>
  <si>
    <t>Nabavka materijala, Izlivanje i montaža polumontažne tavanice tipa FERT, visine 16 cm sa pločom d=4 cm (ukupno h=20 cm) armiranim betonom (MAG Q-131), MB 30. Radove izvesti prema Opštim uslovima izgradnje i detaljima iz projekta. Obračun po m², sa svim potrebnim materijalima (osim armature) računajući i oplatu, podupiranje, montažu , radnu snagu i transport.</t>
  </si>
  <si>
    <t>Rekapitulacija: Hidroforska kućica-građevinski radovi</t>
  </si>
  <si>
    <t>Ukupno, Hidroforska kućica-građevinski radovi</t>
  </si>
  <si>
    <t>Pripremno završni radovi</t>
  </si>
  <si>
    <t>4.</t>
  </si>
  <si>
    <t>5.</t>
  </si>
  <si>
    <t>6.</t>
  </si>
  <si>
    <t>7.</t>
  </si>
  <si>
    <t>8.</t>
  </si>
  <si>
    <t>9.</t>
  </si>
  <si>
    <t>10.</t>
  </si>
  <si>
    <t>11.</t>
  </si>
  <si>
    <t>12.</t>
  </si>
  <si>
    <t>Molersko-farbarski radovi</t>
  </si>
  <si>
    <t>Izrada rabicirane cementne košuljice preko već postavljene termoizolacije, kao podloge za laminat i keramičke pločice, potpuno ravno pardašeno čeličnom mistrijom. Debljina košuljice je 4 cm. Obračun po m².</t>
  </si>
  <si>
    <t xml:space="preserve">Zemljani radovi </t>
  </si>
  <si>
    <t>Mašinski iskop radne (temeljne) jame, vertikalnim zasecanjem, u materijalu II i III kategorije sa odbacivanjem iskopanog materijala na min 1 m od ivice rova. Iskop se vrši sa kote terena (76.78 mnm) do kote 76.43 mnm i širi je za 1 m od gabarita objekta. Obračun po m³.</t>
  </si>
  <si>
    <t>Ručni iskop rova za izradu trakastog temelja, u materijalu II i III kategorije sa odbacivanjem iskopanog materijala na min 1 m od ivice rova. Iskop se vrši sa kote 76.43 mnm do kote 76.08 mnm. Obračun po m³.</t>
  </si>
  <si>
    <t xml:space="preserve">Napomena: poziciju izvesti nakon montaže podzemnog dela bunarskog potisa. </t>
  </si>
  <si>
    <t>Obračun po m³ zatrpane radne jame.</t>
  </si>
  <si>
    <t xml:space="preserve">ukupno zemljani radovi </t>
  </si>
  <si>
    <t xml:space="preserve">Betonski radovi </t>
  </si>
  <si>
    <t>Nabavka, dopremanje i ugradivanje šljunčanog materijala prirodne granulacije u tamponski sloj debljine 10 cm ispod trakastog temelja. Jediničnom cenom obuhvaćen kompletan rad, materijal i zbijanje do MS=3 KN/cm² u svemu prema opštim uslovima izgradnje. Obračun po m³ ugrađenog šljunka.</t>
  </si>
  <si>
    <t>Betoniranje trakastih temelja i temelja stepeništa nabijenim betonom MB 30 u običnoj oplati. Radove izvesti prema opštim uslovima izgradnje i prema detaljima iz projekta. Jediničnom cenom obuhvaćena je nabavka, dopremanje, ugradnja i negovanje betona, izrada, montaža i demontaža oplate i razupirači.  Obračun po m3 ugrađenog betona.</t>
  </si>
  <si>
    <t>Nabavka, dopremanje na gradilište i ugradnja armiranog betona u ploču platforme bunara debljine 15 cm. Beton je marke MB 30. Prilikom izrade AB ploče ugraditi: nosač glave bunara i livenogvozdeni fazonski komad SP DN 100 dužine 1.00 m na predviđenim mestima (nabavka i ugradnja ovih komada je predmet posebne pozicije); takođe ugraditi profile HOP 50*50*50 dužina 2x3000 mm i 2x 1500 mm (nosač "haube"-nabavka i ugradnja je predmet posebne pozicije). Jediničnom cenom obuhvaćena je nabavka, dopremanje i ugrađivanje betona, izrada, montaža i demontaža oplate i razupirača, negovanje betona. Radove izvesti u svemu prema opštim uslovima izgradnje i detaljima iz projekta. Obračun po m³ ugrađenog betona.</t>
  </si>
  <si>
    <t>Betoniranje stepeništa armiranim betonom MB 30. Jediničnom cenom je obuhvaćena nabavka, dopremanje i ugrađivanje betona, izrada, montaža i demontaža oplate. Radove izvesti prema Opštim uslovima izgradnje i detaljima iz projekta. Obračun po m3 ugrađenog betona.</t>
  </si>
  <si>
    <t>Nabavka, dopremanje i ugrađivanje nabijenog betona MB 20 u anker blok (cca 0.1 m³). Jediničnom cenom je obuhvaćen kompletan rad i materijal uključujući i potrebnu oplatu. Obračun po komadu urađenog ankera.</t>
  </si>
  <si>
    <t xml:space="preserve">ukupno betonski radovi </t>
  </si>
  <si>
    <t xml:space="preserve">Zidarski radovi </t>
  </si>
  <si>
    <t>Zidanje temeljnih zidova platforme bunara, debljine 25 cm, punom opekom normalnog formata u cementnom malteru. Jediničnom cenom je obuhvaćeno nabavka i dopremanje materijala i zidanje zidova. Obračun po m³ zida.</t>
  </si>
  <si>
    <t xml:space="preserve">ukupno zidarski radovi </t>
  </si>
  <si>
    <t xml:space="preserve">Ostali radovi </t>
  </si>
  <si>
    <t>Zapunjavanje prostora između eksploatacione cevi Ø 323.9/5.9 i cevi Ø 406.4/6.3 mm (nosač glave bunara) silikonom. Zapunjavanje se vrši u dužini od cca 10 cm. Jediničnom cenom obuhvaćen kompletan rad i materijal. Obračun po kompletno izvedenoj poziciji.</t>
  </si>
  <si>
    <t xml:space="preserve">Nabavka materijala i izrada zaštitne haube bunara B-1 prema detaljima iz projekta. Hauba se sastoji od tri horizontalna i četiri vertikalna rama (rade se od profila HOP20x20x1.5 mm), obostrano obložena čeličnim limom debljine 0.5 mm, sa ispunom od stiropora debljine 2 cm, sa tri šarke od nerđajućeg čelika i mehanizmom za zaključavanje. Težina haube je oko 128.5 kg. Hauba se postavlja na okvir od profila HOP50x50*4mm (ukupne neto dužine 9 m, težine 38.2 kg) koji se ubetonira prilikom izrade platforme. Jediničnom cenom je obuhvaćen kompletan rad i materijal, uključujući antikorozivnu zaštitu (čišćenje, farbanje u tri sloja sa kompletnim radom i materijalom), tri šarke od nerđajućeg čelika i mehanizam za zaključavanje. Obračun za kompletno izvedenu poziciju. </t>
  </si>
  <si>
    <t xml:space="preserve">ukupno ostali radovi </t>
  </si>
  <si>
    <t>Mašinski iskop radne (temeljne) jame, vertikalnim zasecanjem, u materijalu II i III kategorije sa odbacivanjem iskopanog materijala na min 1 m od ivice rova. Iskop se vrši sa kote terena (76.84 mnm) do kote 76.49 mnm i širi je za 1 m od gabarita objekta. Obračun po m³.</t>
  </si>
  <si>
    <t>Ručni iskop rova za izradu trakastog temelja, u materijalu II i III kategorije sa odbacivanjem iskopanog materijala na min 1 m od ivice rova. Iskop se vrši sa kote 76.49 mnm do kote 76.14 mnm. Obračun po m³.</t>
  </si>
  <si>
    <t>Snižavanje nivoa podzemne vode za vreme izvođenja radova. Snižavanje vode vršiti odgovarajućom opremom. Za vreme izvođenja betonskih radova dno jame mora biti suvo. Jediničnom cenom su obuhvaćeni oprema, energija i kompletan rad na održavanju nivoa podzemne vode ispod dna radne jame, uključujući i odvođenje vode. Trajanje obaranja nivoa podzemne vode zavisi od raspoložive opreme i organizacije Izvodjača na izvodjenju zemljanih i betonskih radova na objektu. Obračun za kompletno izvršenu poziciju obaranja nivoa podzemne vode.</t>
  </si>
  <si>
    <t xml:space="preserve">Nabavka, dopremanje i ugradivanje šljunčanog materijala prirodne granulacije u tamponski sloj ispod donje ploče debljine 25 cm. Jediničnom cenom obuhvaćen kompletan rad, materijal i zbijanje do MS=3 KN/cm² u svemu prema opštim uslovima izgradnje. </t>
  </si>
  <si>
    <t xml:space="preserve">Nabavka, dopremanje na gradilište i ugradnja armiranog vodonepropusnog betona u donju ploču debljine 35 cm. Beton je MB 40, BII, marke vodonepropusnosti V12, sa dodatkom u beton aditiva, prema uputstvu proizvođača i projektu betona sa betonjerke,  za poboljšanje vodonepropusnosti i sa dodatkom koji odgovara agresivnoj sredini ("jako agresivan stepen"). Jediničnom cenom obuhvaćena je nabavka, dopremanje i ugrađivanje betona, izrada, montaža i demontaža oplate i razupirača, negovanje betona. Radove izvesti u svemu prema opštim uslovima izgradnje i detaljima iz projekta. </t>
  </si>
  <si>
    <t xml:space="preserve">Nabavka, dopremanje na gradilište i ugradnja armiranog vodonepropusnog betona u zidova debljine 30 cm (h=2.65 m). Beton je MB 40, BII, marke vodonepropusnosti V12, sa dodatkom u beton aditiva, prema uputstvu proizvođača i projektu betona sa betonjerke,  za poboljšanje vodonepropusnosti i sa dodatkom koji odgovara agresivnoj sredini ("jako agresivan stepen"). Jediničnom cenom obuhvaćena je nabavka, dopremanje i ugrađivanje betona, nabavka i ugradnja kanalizacionog komada U-ks PVC DN 200, nabavka materijala i izrada oplate zajedno sa potrebnim brojem razupirača i fiksatora za samostalno ukrućenje oplate, demontaža oplate i negovanje betona. Betoniranje zidova izvršiti tako da se obezbedi vodonepropusnost objekta kao celine. U tom cilju radni prekidi betoniranja (veza donje ploče i zida) moraju biti vodonepropusni. Prilikom betoniranja zidova ugraditi predviđeni kanalizacioni fazonski komad U-ks PVC DN 200 prema detalju iz projekta. Radove izvesti u svemu prema opštim uslovima izgradnje i detaljima iz projekta. </t>
  </si>
  <si>
    <t xml:space="preserve">Nabavka, dopremanje na gradilište i ugradnja armiranog vodonepropusnog betona u gornju ploču debljine 20 cm. Beton je MB 40, BII, marke vodonepropusnosti V12, sa dodatkom u beton aditiva, prema uputstvu proizvođača i projektu betona sa betonjerke,  za poboljšanje vodonepropusnosti i sa dodatkom koji odgovara agresivnoj sredini ("jako agresivan stepen"). Prilikom izrade ploče izraditi završni prsten visine 40 cm i ugraditi okvir šahtnog poklopca Ø600mm i priključak ventilacione glave Ø100.   Jediničnom cenom je obuhvaćena nabavka, dopremanje i ugrađivanje betona, nabavka, montaža i demontaža oplate i podupirača i negovanje betona. Radove izvesti u svemu prema opštim uslovima izgradnje i detaljima iz projekta. </t>
  </si>
  <si>
    <t>Nabavka materijala i izrada sloja za pad nabijenim betonom MB 20. Jediničnom cenom je obuhvaćen kompletan rad i materijal. Obračun po m³ betona.</t>
  </si>
  <si>
    <t>2x150.....5400 mm</t>
  </si>
  <si>
    <t>2x150.....7400 mm</t>
  </si>
  <si>
    <t xml:space="preserve">Nabavka dopremanje i ugradnja livenogvozdenih penjalica u šaht (JUS M.J.6.285). Penjalice se ugrađuju na 25 cm cik-cak. </t>
  </si>
  <si>
    <t>Obračun po komadu ugrađene penjalice.</t>
  </si>
  <si>
    <t>Nabavka, dopremanje i ugradnja šahtnih poklopaca od nodularnog liva klase B125, prema standardima EN 1563 i EN124 (JUS C.J1.600), sa otvorima za ventilisanje i  sa mehanizmom za zaključavanje i odgovarajućim mehanizmom za podizanje.  Svetli otvor poklopca je 600 mm. Okviri poklopaca se postavljaju u fazi izrade završnog prstena gornje ploče i ugradnja je obuhvaćena kod tih pozicija. Poklopci se postavlja tačno u nivou završnog prstena gornje ploče. Radove izvesti u svemu prema opštim uslovima izgradnje i detaljima iz projekta. Jediničnom cenom obuhvatiti nabavku, transport do mesta ugradnje i ugradnju. Obračun po komadu poklopca zajedno sa mehanizmom za zaključavanje.</t>
  </si>
  <si>
    <t xml:space="preserve">ukupno montažerski radovi </t>
  </si>
  <si>
    <t>Nabavka i ugradnja antikorozivno zaštićene (antikorozivna zaštita toplocinkovanjem) čelične cevi za ventilaciju šahta. Jediničnom cenom je obuhvaćena nabavka, antikorozivna zaštita, isporuka i ugradnja čelične cevi Ø101.6/4 mm  L=650 mm i 2 komada LP-4 Ø100 mm. Obračun po kompletu ventilacije.</t>
  </si>
  <si>
    <t xml:space="preserve">ukupno bravarski radovi </t>
  </si>
  <si>
    <t>Izrada sistema za unutrašnju horizontalnu i vertikalnu hidroizolaciju dna i zidova objekta (h=265 cm), kao zaštitu od prolaza vode iz objekta u okolinu. Ovom pozicijom obuhvaćeno je:</t>
  </si>
  <si>
    <t>Poravnavanje i popunjavanje pora unutrašnjih betonskih zidnih i podnih površina gletovanjem, trokomponentnim epoksidnim cementom Sikagard -720 EpoCem ili odgovarajući, u debljini od cca 3 mm. Nanošenje vršiti na čistu, vlažnu i nemasnu površinu betona očišćenu od svih delova koji se krune. U svemu po uputstvu proizvođača i tehničkom opisu . Predviđa se da će biti potrebno gletovanje oko 10% od ukupne površine.</t>
  </si>
  <si>
    <t>Završna unutrašnja zaštita betonskih zidnih i podnih površina objekta sa kiselootpornim epoksidnim premazom (1 penetrat+2 završna sloja). Premaz mora biti otporan na UV zrake i na dejstvo mraza.</t>
  </si>
  <si>
    <t>Premaz se nanosi u 3 premaza, u svemu po uputstvu proizvođača i tehničkom opisu.</t>
  </si>
  <si>
    <t xml:space="preserve">Jediničnom cenom obuhvaćeno je: nabavka, transport i ugradnja hidroizolacionog premaza i obrada uglova sa odgovarajućom trakom za dati premaz,  u svemu prema Opštim uslovima izgradnje i detaljima iz projekta. </t>
  </si>
  <si>
    <t>NAPOMENA:Data je neto površina. Normativ utroška ugraditi u jediničnu cenu izolacionog sistema.</t>
  </si>
  <si>
    <t xml:space="preserve">Obračun po m² ugrađene izolacije. </t>
  </si>
  <si>
    <t xml:space="preserve">ukupno izolaterski radovi </t>
  </si>
  <si>
    <t xml:space="preserve">Ispitivanje vodonepropusnosti objekta (hidrostatičko ispitivanje). Radna dubina vode je 265cm, na vodonepropusnost se kontroliše hidroizolovana površina zida (cela visina zida). </t>
  </si>
  <si>
    <t>Za vreme hidrostatičkog ispitivanja treba stalno kontrolisati nepropusnost. Objekat je obložen iznutra vodonepropusnom hidroizolacijom i ako su radovi na izradi unutrašnje hidroizolacije kvalitetno izvršeni, on je vodonepropustan. Ako se pojave propuštanja, objekat treba odmah isprazniti i izvršiti sanaciju unutrašnje izolacije.</t>
  </si>
  <si>
    <t>Jediničnom cenom obuhvaćeno je kompletan rad i materijal za vršenje ispitivanja i izrada zapisnika o izvršenom ispitivanju. Zapremina vode potrebna za ispitivanje je je 22 m³. Količinu vode obezbeđuje Izvođač radova. Zapisnik je obavezan sastavni deo dokumentacije za tehnički prijem. Zapisnik treba da sadrži:</t>
  </si>
  <si>
    <t>–način ispitivanja</t>
  </si>
  <si>
    <t>–datum ispitivanja i vremenske uslove</t>
  </si>
  <si>
    <t xml:space="preserve">–zaključak o rezultatima ispitivanja
</t>
  </si>
  <si>
    <t>–overu od strane Nadzora i Izvođača</t>
  </si>
  <si>
    <t>Obračun po komplet izvršenim radovima.</t>
  </si>
  <si>
    <t xml:space="preserve">Peskarenje betonskog dna i zidova septičke jame pre početka nanošenja sistema za unutrašnju hidroizolaciju. Površinu betona opeskariti, po potrebi mehaničkim putem odstraniti labavi napukli zaštitni sloj iznad armature. Peskari se donja ploča i zidovi predviđeni za nanošenje HI premaza. Jedinačnom cenom obuhvaćeno kompletan rad i materijal, potrebna skela i iznošenje šuta do lokacije koji odredi investitor u krugu uređaja. </t>
  </si>
  <si>
    <t>Obračun po m² opeskarene površine.</t>
  </si>
  <si>
    <t xml:space="preserve">Šaht  je u osnovi unutrašnjih dimenzija 210*165cm. Visina zida je 156 cm. </t>
  </si>
  <si>
    <t xml:space="preserve">Iskop jame za izradu šahta. Jediničnom cenom obuhvatiti iskop vertikalnim zasecanjem sa podgrađivanjem na jači bočni pritisak (23.6 m³), zatrpavanje zemljom iz iskopa (u slojevima po 30 cm uz zbijanje) slobodnog prostora oko šahta nakon izgradnje (11.3 m³) i utovar i odvoz viška materijala (12.3 m³) na deponiju. Dimenzije radne jame su 3.05*3.50 m. </t>
  </si>
  <si>
    <t>Obračun po kompletno izvedenoj poziciji</t>
  </si>
  <si>
    <t>Betoniranje donje ploče šahta debljine 25 cm, armiranim vodonepropusnim betonom MB-30, V4. Jediničnom cenom je obuhvaćena nabavka, dopremanje i ugradnja betona, izrada, montaža i demontaža čeone oplate i nega betona.  Obračun po m³  ugrađenog betona.</t>
  </si>
  <si>
    <t>Betoniranje gornje ploče šahta debljine 20 cm, armiranim vodonepropusnim betonom MB-30, V4. Paralelno  sa izradom ploče postavlja se okvir liveno-gvozdenog poklopca f 600 mm. Jediničnom cenom je obuhvaćena nabavka, dopremanje i ugradnja betona, izrada, montaža i demontaža  oplate (5m2/m3) i potrebnih podupirača i nega betona. Napomena: Umesto ploča livenih na licu mesta mogu biti ugrađene i montažne ploče istih ili boljih karekteristika. Obračun po m³  ugrađenog betona.</t>
  </si>
  <si>
    <t>Nabavka, transport i montaža pre betoniranja čeličnih ploča debljine 5mm na mestima prodora cevi kroz zid šahta. Ploče su dimenzija 70*70cm. Obračun po komadu montirane ploče.</t>
  </si>
  <si>
    <t>Nabavka i ugradnja penjalica od livenog gvožda JUS M.J6.285. Nakon ugradnje penjalice očistiti. Obračun po komadu.</t>
  </si>
  <si>
    <t>2x150.....3700 mm</t>
  </si>
  <si>
    <t>2x150.....4600 mm</t>
  </si>
  <si>
    <t>GA 240/360</t>
  </si>
  <si>
    <t>Nabavka, dopremanje i ugradnja liveno-gvozdenih vodovodnih šahtnih poklopaca  f 600 nosivosti  125 kN. Okvir poklopca se postavlja u fazi izrade gornje ploče šahta. Obračun po komadu .</t>
  </si>
  <si>
    <t xml:space="preserve">Šaht  je u osnovi unutrašnjih dimenzija 260*110 cm. Visina zida je 164 cm. </t>
  </si>
  <si>
    <t xml:space="preserve">Iskop jame za izradu šahta. Jediničnom cenom obuhvatiti iskop vertikalnim zasecanjem sa podgrađivanjem na jači bočni pritisak (22.9 m³), zatrpavanje zemljom iz iskopa (u slojevima po 30 cm uz zbijanje) slobodnog prostora oko šahta nakon izgradnje (12.60 m³) i utovar i odvoz viška materijala (10.3 m³) na deponiju. Dimenzije radne jame su 4.00*2.50 m. </t>
  </si>
  <si>
    <t>2x150.....5600 mm</t>
  </si>
  <si>
    <t>2x150.....2600 mm</t>
  </si>
  <si>
    <t xml:space="preserve">Šaht  je u osnovi unutrašnjih dimenzija 200*150 cm. Visina zida je 125 cm. </t>
  </si>
  <si>
    <t xml:space="preserve">Iskop jame za izradu šahta. Jediničnom cenom obuhvatiti iskop vertikalnim zasecanjem sa podgrađivanjem na jači bočni pritisak (18.7 m³), zatrpavanje zemljom iz iskopa (u slojevima po 30 cm uz zbijanje) slobodnog prostora oko šahta nakon izgradnje (10 m³) i utovar i odvoz viška materijala (8.7 m³) na deponiju. Dimenzije radne jame su 3.40*2.90 m. </t>
  </si>
  <si>
    <t>Nabavka, transport i montaža pre betoniranja čeličnih ploča debljine 5mm na mestima prodora cevi kroz zid šahta. Ploče su dimenzija 50*50cm. Obračun po komadu montirane ploče.</t>
  </si>
  <si>
    <t>2x150.....4400 mm</t>
  </si>
  <si>
    <t>2x150.....3400 mm</t>
  </si>
  <si>
    <t xml:space="preserve">Šaht  je u osnovi unutrašnjih dimenzija 200*150 cm. Visina zida je 136 cm. </t>
  </si>
  <si>
    <t xml:space="preserve">Iskop jame za izradu šahta. Jediničnom cenom obuhvatiti iskop vertikalnim zasecanjem sa podgrađivanjem na jači bočni pritisak (19.8 m³), zatrpavanje zemljom iz iskopa (u slojevima po 30 cm uz zbijanje) slobodnog prostora oko šahta nakon izgradnje (10.6 m³) i utovar i odvoz viška materijala (9.2 m³) na deponiju. Dimenzije radne jame su 3.40*2.950 m. </t>
  </si>
  <si>
    <t xml:space="preserve">Šaht  je u osnovi unutrašnjih dimenzija 380*150 cm. Visina zida je 155 cm. </t>
  </si>
  <si>
    <t xml:space="preserve">Iskop jame za izradu šahta. Jediničnom cenom obuhvatiti iskop vertikalnim zasecanjem sa podgrađivanjem na jači bočni pritisak (33.2 m³), zatrpavanje zemljom iz iskopa (u slojevima po 30 cm uz zbijanje) slobodnog prostora oko šahta nakon izgradnje (15.6 m³) i utovar i odvoz viška materijala (17.6 m³) na deponiju. Dimenzije radne jame su 5.2*2.9 m. </t>
  </si>
  <si>
    <t>2x150.....8000 mm</t>
  </si>
  <si>
    <t>Rekapitulacija: Šahtovi zatvarača</t>
  </si>
  <si>
    <t>Šaht merača protoka MP-1</t>
  </si>
  <si>
    <t>Šaht merača protoka MP-2</t>
  </si>
  <si>
    <t>Šaht merača protoka MP-3</t>
  </si>
  <si>
    <t>Rekapitulacija: Šahtovi merača protoka</t>
  </si>
  <si>
    <t>Ukupno, Šahtovi merača protoka</t>
  </si>
  <si>
    <t>Šaht u čvoru br.2</t>
  </si>
  <si>
    <t>Šaht u čvoru br.1</t>
  </si>
  <si>
    <t>Ukupno, Šahtovi zatvarača</t>
  </si>
  <si>
    <t>Bojenje DEMIT fasade, u tonu po izboru investitora, bojom za fasade do postizanja ravnomerne obojenosti, sa prethodno nanešenim slojem emulzije kao podloge i potrebnim predradnjama. Radove izvesti prema Opštim uslovima izgradnje i detaljima iz projekta. Jediničnom cenom obuhvatiti rad i materijal i potrebnu radnu skelu. Obračun po m² obojene površine.</t>
  </si>
  <si>
    <t>Bojenje omalterisanih unutrašnjih zidova, u tonu po izboru investitora, uz prethodno gletovanje, sa poludisperznom belom bojom: jedno grundiranje i minimum dva premaza do postizanja ravnomerne obojenosti. Boja je sa dodatkom fungicida protiv plesni i gljivica. Pre bojenja zidove izravnati gletovanjem dok se ne dobije potpuno glatka podloga. Radove izvesti prema Opštim uslovima izgradnje i detaljima iz projekta. Jediničnom cenom obuhvatiti rad i materijal i potrebnu radnu skelu. Obračun po m² obojene površine.</t>
  </si>
  <si>
    <t>Bojenje malterisanih plafona uz prethodno gletovanje, sa poludisperznom belom bojom: jedno grundiranje i minimum dva premaza do potpune bele boje. Boja je sa dodatkom fungicida protiv plesni i gljivica. Radove izvesti prema Opštim uslovima izgradnje i detaljima iz projekta. Jediničnom cenom obuhvatiti rad i materijal i potrebnu radnu skelu. Obračun po m² obojene površine.</t>
  </si>
  <si>
    <t xml:space="preserve">Popločavanje zidova glaziranim keramičkim pločicama I klase u cementnom malteru. Jediničnom cenom obuhvatiti osnovni i pomoćni materijal i rad uključujući i fugovanje. Boja po izboru investitora. </t>
  </si>
  <si>
    <t>Obračun po m² popločane površine.</t>
  </si>
  <si>
    <t xml:space="preserve">Popločavanje zidova kiselootpornim keramičkim pločicama u cementnom malteru. Jediničnom cenom obuhvatiti osnovni i pomoćni materijal i rad uključujući i fugovanje. Boja po izboru investitora. </t>
  </si>
  <si>
    <t xml:space="preserve">Popločavanje podova glaziranim podnim keramičkim pločicama I klase u rabiciranom cementnom malteru d=4 cm. Jediničnom cenom obuhvatiti osnovni i pomoćni materijal i rad uključujući i fugovanje. Boja po izboru investitora. </t>
  </si>
  <si>
    <t xml:space="preserve"> m²</t>
  </si>
  <si>
    <t>kompl</t>
  </si>
  <si>
    <t>BUNARSKA PLATFORMA B-1</t>
  </si>
  <si>
    <t>Rekapitulacija: Bunarska platforma B-1</t>
  </si>
  <si>
    <t>Ukupno, Bunarska platforma B-1</t>
  </si>
  <si>
    <t>Pripremno - završni radovi</t>
  </si>
  <si>
    <t>Rekapitulacija: Bunarska platforma B-2</t>
  </si>
  <si>
    <t>Ukupno, Bunarska platforma B-2</t>
  </si>
  <si>
    <t>BUNARSKA PLATFORMA B-2</t>
  </si>
  <si>
    <t>Hidroforska kućica</t>
  </si>
  <si>
    <t>Bunarska platforma B-1</t>
  </si>
  <si>
    <t>Bunarska platforma B-2</t>
  </si>
  <si>
    <t>Šahtovi merača protoka</t>
  </si>
  <si>
    <t>Septička jama (Septik tank)</t>
  </si>
  <si>
    <t>Šahtovi zatvarača</t>
  </si>
  <si>
    <t>Betoniranje stepeništa armiranim betonom MB 30. Jediničnom cenom je obuhvaćena nabavka, dopremanje i ugrađivanje betona, izrada, montaža i demontaža oplate. Radove izvesti prema Opštim uslovima izgradnje i detaljima iz projekta. Obračun po m³ ugrađenog betona.</t>
  </si>
  <si>
    <t>Betoniranje trakastih temelja i temelja stepeništa nabijenim betonom MB 30 u običnoj oplati. Radove izvesti prema opštim uslovima izgradnje i prema detaljima iz projekta. Jediničnom cenom obuhvaćena je nabavka, dopremanje, ugradnja i negovanje betona, izrada, montaža i demontaža oplate i razupirači.  Obračun po m³ ugrađenog betona.</t>
  </si>
  <si>
    <t>ŠAHTOVI MERAČA PROTOKA</t>
  </si>
  <si>
    <t>ukupno, Šaht merača protoka MP-1</t>
  </si>
  <si>
    <t>Nabavka, dopremanje i ugrađivanje šljunčanog materijala za tamponski sloj dna šahta. Debljina sloja je 20 cm i služi kao podloga za izradu dna šahta od nabijenog betona. Jediničnom cenom je obuhvaćen sav rad i materijal. Obračun po m³ ugrađenog materijala.</t>
  </si>
  <si>
    <t>Nabavka, dopremanje i ugrađivanje izravnavajućeg tamponskog sloja od nabijenog betona MB 20 ispod donje ploče šahta. Debljina izravnavajućeg sloja je 5 cm. Jediničnom cenom obuhvaćen kompletan rad i materijal. Obračun po m³ ugrađenog tampona.</t>
  </si>
  <si>
    <t>ukupno, Šaht merača protoka MP-2</t>
  </si>
  <si>
    <t>ukupno, Šaht merača protoka MP-3</t>
  </si>
  <si>
    <t>ŠAHTOVI ZATVARAČA</t>
  </si>
  <si>
    <t>ukupno, Šaht u čvoru br.1</t>
  </si>
  <si>
    <t>ukupno, Šaht u čvoru br.2</t>
  </si>
  <si>
    <t>Ručno planiranje i mašinsko zbijanje dna radne jame sa dokazom zbijenosti. Planiranje izvršiti ručnim iskopom sloja debljine 0.05 m. Materijal iz iskopa izbaciti iz jame i transportovati na udaljenost min 1 m. Zbijanje podtla izvršiti odgovarajućom mehanizacijom. Zahtevana zbijenost je min. 95% po standardnom Proktorovom opitu (95% od maksimalne moguće laboratorijske zbijenosti). Ukoliko se dokaz kvaliteta radova vrši preko modula zbijenosti tada Me treba biti veći od 1.5 kN/cm². Obračun po m² planirane površine.</t>
  </si>
  <si>
    <t>Utovar u transportna sredstva, odvoz, istovar i razastiranje viška zemlje na deponiju udaljenu do 5 km. Obračun po m³  samoniklog materijala iz iskopa.</t>
  </si>
  <si>
    <t>Ugrađivanje zemlje iz iskopa oko objekta po završenoj izgradnji. Materijal iz iskopa se ugrađuje u slojevima po 20-30 cm uz mašinsko zbijanje do kote terena. Završni sloj je humus koji je prilikom iskopa posebno deponovan. Obračun po m³  zatrpane radne jame.</t>
  </si>
  <si>
    <t>Nabavka, dopremanje i ugrađivanje izravnavajućeg tamponskog sloja od nabijenog betona MB 15 ispod armirano-betonskih konstrukcija. Debljina izravnavajućeg sloja je 5 cm. Radove izvesti u svemu prema opštim uslovima izgradnje. Jediničnom cenom je obuhvaćena nabavka, transport, ugradnja i negovanje betona. Obračun po m³  ugrađenog betona.</t>
  </si>
  <si>
    <t>SEPTIČKA JAMA</t>
  </si>
  <si>
    <t>Iskolčenje trase saobraćajnice prema podacima iz projekta. Horizontalno lociranje objekta vršiti na osnovu datih podataka iz projekta. Vertikalno lociranje vršiti nivelmanom.  Obračun po  m² iskolčenog objekta.</t>
  </si>
  <si>
    <t>*saobraćajnice</t>
  </si>
  <si>
    <t>*trotoar</t>
  </si>
  <si>
    <t>Geodetsko snimanje i kartiranje objekata. Jediničnom cenom je obuhvaćeno horizontalno i vertikalno snimanje, taksa za kartiranje katastru i unošenje u katastar. Snimanje izvodi ovlašćeno preduzeće. Izvođač radova za tehnički prijem obavezno prilaže overen katastarski snimak izvršenih radova (izvod iz ZK sa kartiranim saobraćajnicama). Obračun po m² kartirane površine.</t>
  </si>
  <si>
    <t xml:space="preserve">ukupno pripremno - završni radovi </t>
  </si>
  <si>
    <t>Mašinski iskop sa ručnim doterivanjemu širokom otkopu, za kolovoznu konstrukciju i trotoar, sa guranjem iskopanog materijala do 50 m. Iskop se vrši prema projektovanim kotama i nagibima do kote posteljice. Zahtevana tačnost je ±2 cm. Obračun po m³ samoniklog materijala.</t>
  </si>
  <si>
    <t>Utovar, prevoz i istovar zemlje na deponiju udaljenu do 5 km. Jediničnom cenom je obuhvaćen mehanizovan utovar, transport, istovar i planiranje materijala na deponiji. Sa gradilišta je potrebno odvesti sav  višak materijala. Obračun po m³ samoniklog materijala.</t>
  </si>
  <si>
    <t xml:space="preserve">Planiranje tla ispod predviđenih saobraćajnica po projektovanim kotama uz zbijanje po celoj širini planuma do tražene zbijenosti. Završno valjanje izvršiti glatkim valjkom da bi se dobila ravna površina posteljice, pri čemu se dozvoljavaju odstupanja ±2 cm u odnosu na projektovane kote. Ispitivanje zbijenosti posteljice vršiti kružnom pločom Ø 30 cm, pri čemu se zahteva minimalna zbijenost posteljice MSmin=25 MPa. Obračun po m² za sav rad i materijal i sa kontrolnim ispitivanjem. </t>
  </si>
  <si>
    <t xml:space="preserve">Uređenje, tj. grubo i fino planiranje bankina i kosih površina sa strane kolovoza u širini 1 m, sa potrebnim skidanjem odnosno nasipanjem, sve prema projektovanim kotama i nagibima, sa mehaničkim nabijanjem do 95% prema Proktoru. Zahtevana tačnost je ±3cm. U cenu uračunati i humusiranje istih u sloju od 10 cm, sa deponije humusa.  Obračun po m². </t>
  </si>
  <si>
    <t>Ukupno zemljani radovi</t>
  </si>
  <si>
    <t>Izrada kolovozne konstrukcije i trotoara</t>
  </si>
  <si>
    <t xml:space="preserve">Izrada fleksibilne kolovozne konstrukcije ukupne debljine 58 cm za unutrašnje saobraćajnice, prema podacima iz projekta. Kolovozna konstrukcija je sledećeg sastava: </t>
  </si>
  <si>
    <t>Obračun izvedenih radova se vrši po m² za sav rad i materijal.</t>
  </si>
  <si>
    <t>Nabavka, isporuka i postavljanje dvoslojnih sivih betonskih ivičnjaka dimenzija 18/24/100 cm. Pozicijom je obuhvaćeno sledeće:</t>
  </si>
  <si>
    <t>*iskop zemlje 0.2m3/m (50% ručni i 50% mašinski) sa utovarom i odvozom viška zemlje na deponiju do koje je srednje transportna daljina 5 km</t>
  </si>
  <si>
    <t>*izrada posteljice od nabijenog betona MB20 (0.1m3/m)</t>
  </si>
  <si>
    <t>*polaganje ivičnjaka u betonsku posteljicu sa fugovanjem sa cementnim malterom</t>
  </si>
  <si>
    <t>*planiranje bankine u širini od 1.0m obuhvaćen je posebnom pozicijom</t>
  </si>
  <si>
    <t xml:space="preserve">Jediničnom cenom je obuhvaćen kompletan rad i materijal. Obračun po m ivičnjaka. </t>
  </si>
  <si>
    <t>m</t>
  </si>
  <si>
    <t xml:space="preserve">Izrada asfaltnog trotoara oko objekata prema podacima iz projekta. Trotoar je ukupne debljine 28 cm i ima sledeći sastav:  </t>
  </si>
  <si>
    <t>Nabavka, isporuka i postavljanje dvoslojnih sivih betonskih ivičnjaka dimenzija 12/18/100 cm (trotoar). Pozicijom je obuhvaćeno sledeće:</t>
  </si>
  <si>
    <t>*iskop zemlje 0.05m3/m sa utovarom i odvozom viška zemlje na deponiju do koje je srednje transportna daljina 5 km</t>
  </si>
  <si>
    <t>*izrada posteljice od nabijenog betona MB20 (0.04m3/m)</t>
  </si>
  <si>
    <t>Ukupno izrada kolovozne konstrukcije i trotoara</t>
  </si>
  <si>
    <t>Radovi na izradi ograde i kapije</t>
  </si>
  <si>
    <t>Iskolčenje trase ograde prema podacima iz projekta.</t>
  </si>
  <si>
    <t xml:space="preserve"> Obračun po m¹ iskolčene ograde</t>
  </si>
  <si>
    <t>Geodetsko snimanje i kartiranje objekta. Jediničnom cenom obuhvaćeno horizontalno i vertikalno snimanje, taksa za kartiranje katastru i unošenje u katastar. Snimanje izvodi ovlašćeno preduzeće a kartiranje nadležni katastar. Izvođač radova za tehnički prijem obavezno prilaže overen katastarski snimak izvršenih radova (izvod iz ZK sa kartiranim objektom) sa obrazloženjem eventualnih odstupanja i saglasnost projektanta.</t>
  </si>
  <si>
    <t xml:space="preserve"> Obračun po m¹ trase</t>
  </si>
  <si>
    <t xml:space="preserve">Nabavka, transport i postavljanje zaštitne ograde ukupne visine 2.0m. Ograda se sastoji od: 2.0 m pletene žice Ø2.2 mm sa okcima 8x8 mm i sa ojačanjem žicom Ø4 mm po obimu stranica i kroz sredinu, od armirano-betonskih stubova dimenzija 10x10x250 cm postavljenih u nabijeni beton (40x40x70 cm). Razmak između stubova je 2.5 m. Ugaoni stubovi ograde pojačavaju se sa obe strane sa po još jednim stubom postavljenim pod uglom od 45º (na donjoj polovini ugaonog stuba). Višak zemlje od iskopa isplanirati po okolnom terenu. Jediničnom cenom obuhvatiti sav potreban rad i materijal za izradu i montažu ograde (zemljani radovi, betonski radovi , montažni radovi). </t>
  </si>
  <si>
    <t>Obračun po m1 postavljene ograde.</t>
  </si>
  <si>
    <t xml:space="preserve">Nabavka materijala, radionička izrada, transport i montaža trokrilne ulazne kapije dimenzija 5.0x2.0 m(2.0+2.0+1.0m). Kapija se izrađuje od čeličnih profila 40x40x3 mm, sa ispunom od pletene žice. Kapija je fiksirana za betonske stubove, opremljena šarkama, rezom i katancem, kao i bravom sa ključem na pešačkom ulazu. U ceni uračunati i kompletnu antikorozivnu zaštitu: farbanje u 4 sloja. Dva sloja zaštitne boje i dva sloja lak boje za metal u boji po izboru investitora. </t>
  </si>
  <si>
    <t>Obračun po komadu kompletno izvedene kapije sa svim potrebnim radom, materijalom i transportom.</t>
  </si>
  <si>
    <t>Ukupno izrada ograde i kapije</t>
  </si>
  <si>
    <t>Izrada ograde i kapije</t>
  </si>
  <si>
    <t xml:space="preserve">Nabavka materijala, radionička izrada, transport i montaža DVokrilne ulazne kapije dimenzija 4.0x2.0 m(2.0+2.0m). Kapija se izrađuje od čeličnih profila 40x40x3 mm, sa ispunom od pletene žice. Kapija je fiksirana za betonske stubove, opremljena šarkama, rezom i katancem. U ceni uračunati i kompletnu antikorozivnu zaštitu: farbanje u 4 sloja. Dva sloja zaštitne boje i dva sloja lak boje za metal u boji po izboru investitora. </t>
  </si>
  <si>
    <t xml:space="preserve">*tucanik 0/30 mm u zbijenom stanju, Msmin=70 MN/m²   d=45cm  </t>
  </si>
  <si>
    <t xml:space="preserve">*bitu agregar BNS 22b u jednom sloju   d=8 cm  </t>
  </si>
  <si>
    <t xml:space="preserve">*asfalt beton AA 11 u jednom sloju   d=5 cm  </t>
  </si>
  <si>
    <t>*izrada posteljice od nabijenog betona MB20 (0.1m³/m)</t>
  </si>
  <si>
    <t xml:space="preserve">*tucanik 0/30 mm u zbijenom stanju, Msmin=50 MN/m²  d=15cm  </t>
  </si>
  <si>
    <t xml:space="preserve">*bitu agregar BNS 22b u jednom sloju  d=8 cm  </t>
  </si>
  <si>
    <t xml:space="preserve">*asfalt beton AA 11 u jednom sloju  d=5 cm  </t>
  </si>
  <si>
    <t xml:space="preserve">*tucanik 0/30 mm u zbijenom stanju, Msmin=70 MN/m²  d=45cm  </t>
  </si>
  <si>
    <t xml:space="preserve"> 1.</t>
  </si>
  <si>
    <t xml:space="preserve"> 1.1.</t>
  </si>
  <si>
    <t xml:space="preserve"> 1.1.1</t>
  </si>
  <si>
    <t xml:space="preserve"> 1.1.2</t>
  </si>
  <si>
    <t xml:space="preserve"> 1.1.3</t>
  </si>
  <si>
    <t xml:space="preserve"> 1.1.4</t>
  </si>
  <si>
    <t xml:space="preserve"> 1.2.</t>
  </si>
  <si>
    <t xml:space="preserve"> </t>
  </si>
  <si>
    <t xml:space="preserve"> 1.2.1</t>
  </si>
  <si>
    <t xml:space="preserve"> 1.2.2</t>
  </si>
  <si>
    <t xml:space="preserve"> 1.2.3</t>
  </si>
  <si>
    <t xml:space="preserve"> 1.2.4</t>
  </si>
  <si>
    <t xml:space="preserve"> 1.2.5</t>
  </si>
  <si>
    <t xml:space="preserve"> 1.2.6</t>
  </si>
  <si>
    <t xml:space="preserve"> 1.2.7</t>
  </si>
  <si>
    <t xml:space="preserve"> 1.2.8</t>
  </si>
  <si>
    <t xml:space="preserve"> 1.3.</t>
  </si>
  <si>
    <t xml:space="preserve"> 1.3.1</t>
  </si>
  <si>
    <t xml:space="preserve"> 1.3.2</t>
  </si>
  <si>
    <t xml:space="preserve"> 1.3.3</t>
  </si>
  <si>
    <t xml:space="preserve"> 1.3.4</t>
  </si>
  <si>
    <t xml:space="preserve"> 1.3.5</t>
  </si>
  <si>
    <t xml:space="preserve"> 1.3.6</t>
  </si>
  <si>
    <t>Jediničnom cenom obuhvaćena je nabavka, dopremanje i ugrađivanje betona, montaža i demontaža oplate (8.5m²/m³)  zajedno sa potrebnim brojem razupirača i fiksatora za samostalno ukrućenje oplate, ugradnja traka od čeličnih limova d=3 mm, visine 15 cm na mestima radnih prekida, negovanje betona i nabavka i ugradnja previđene čelične ploče i komada cevi DN 63 u zi  Radove izvesti u svemu prema opštim uslovima izgradnje i detaljima iz projekta. Obračun po m³ ugrađenog betona.</t>
  </si>
  <si>
    <t xml:space="preserve"> 1.3.7</t>
  </si>
  <si>
    <t xml:space="preserve"> 1.3.8</t>
  </si>
  <si>
    <t xml:space="preserve"> 1.3.9</t>
  </si>
  <si>
    <t xml:space="preserve"> 1.3.10</t>
  </si>
  <si>
    <t xml:space="preserve"> 1.3.11</t>
  </si>
  <si>
    <t xml:space="preserve"> 1.3.12</t>
  </si>
  <si>
    <t xml:space="preserve"> 1.3.13</t>
  </si>
  <si>
    <t xml:space="preserve"> 1.3.14</t>
  </si>
  <si>
    <t xml:space="preserve"> 1.3.15</t>
  </si>
  <si>
    <t xml:space="preserve"> 1.3.16</t>
  </si>
  <si>
    <t xml:space="preserve"> 1.3.17</t>
  </si>
  <si>
    <t xml:space="preserve"> 1.3.18</t>
  </si>
  <si>
    <t xml:space="preserve"> 1.3.19</t>
  </si>
  <si>
    <t xml:space="preserve"> 1.4.</t>
  </si>
  <si>
    <t xml:space="preserve"> 1.4.1</t>
  </si>
  <si>
    <t xml:space="preserve"> 1.4.2</t>
  </si>
  <si>
    <t xml:space="preserve"> 1.4.3</t>
  </si>
  <si>
    <t xml:space="preserve"> 1.4.4</t>
  </si>
  <si>
    <t xml:space="preserve"> 1.4.5</t>
  </si>
  <si>
    <t xml:space="preserve"> 1.4.6</t>
  </si>
  <si>
    <t xml:space="preserve"> 1.4.7</t>
  </si>
  <si>
    <t xml:space="preserve"> 1.4.8</t>
  </si>
  <si>
    <t xml:space="preserve"> 1.4.9</t>
  </si>
  <si>
    <t xml:space="preserve"> 1.4.10</t>
  </si>
  <si>
    <t xml:space="preserve"> 1.5.</t>
  </si>
  <si>
    <t xml:space="preserve"> 1.5.1</t>
  </si>
  <si>
    <t xml:space="preserve"> 1.5.2</t>
  </si>
  <si>
    <t xml:space="preserve"> 1.5.3</t>
  </si>
  <si>
    <t xml:space="preserve"> 1.5.4</t>
  </si>
  <si>
    <t xml:space="preserve"> 1.5.5</t>
  </si>
  <si>
    <t xml:space="preserve"> 1.6.</t>
  </si>
  <si>
    <t xml:space="preserve"> 1.6.1</t>
  </si>
  <si>
    <t xml:space="preserve"> 1.6.2</t>
  </si>
  <si>
    <t xml:space="preserve"> 1.6.3</t>
  </si>
  <si>
    <t xml:space="preserve"> 1.6.4</t>
  </si>
  <si>
    <t xml:space="preserve"> 1.6.5</t>
  </si>
  <si>
    <t xml:space="preserve"> 1.7.</t>
  </si>
  <si>
    <t xml:space="preserve"> 1.7.1</t>
  </si>
  <si>
    <t xml:space="preserve"> 1.8.</t>
  </si>
  <si>
    <t xml:space="preserve"> 1.8.1</t>
  </si>
  <si>
    <t xml:space="preserve"> 1.8.2</t>
  </si>
  <si>
    <t xml:space="preserve"> 1.8.3</t>
  </si>
  <si>
    <t xml:space="preserve"> 1.8.4</t>
  </si>
  <si>
    <t xml:space="preserve"> 1.9.</t>
  </si>
  <si>
    <t xml:space="preserve"> 1.9.1</t>
  </si>
  <si>
    <t xml:space="preserve"> 1.9.2</t>
  </si>
  <si>
    <t xml:space="preserve"> 1.9.3</t>
  </si>
  <si>
    <t xml:space="preserve"> 1.9.4</t>
  </si>
  <si>
    <t xml:space="preserve"> 1.9.5</t>
  </si>
  <si>
    <t>Popločavanje sokle visine 20cm jednobojnim podnim kiselootpornim keramičkim pločicama u cementnom malteru. Debljina pločica je 15 mm. Dilatacione fuge obraditi prema uputstvu proizvođača silikonom i kiselootpornom masom za fugovanje. Jediničnom cenom obuhvatiti osnovni i pomoćni materijal i ra  Obračun po m¹ popločane površine.</t>
  </si>
  <si>
    <t xml:space="preserve"> 1.9.6</t>
  </si>
  <si>
    <t xml:space="preserve"> 1.9.7</t>
  </si>
  <si>
    <t xml:space="preserve"> 1.10.1</t>
  </si>
  <si>
    <t xml:space="preserve"> 1.10.2</t>
  </si>
  <si>
    <t xml:space="preserve"> 1.10.3</t>
  </si>
  <si>
    <t xml:space="preserve"> 1.10.4</t>
  </si>
  <si>
    <t xml:space="preserve"> 1.10.5</t>
  </si>
  <si>
    <t xml:space="preserve"> 1.10.6</t>
  </si>
  <si>
    <t xml:space="preserve"> 1.10.7</t>
  </si>
  <si>
    <t xml:space="preserve"> 1.10.8</t>
  </si>
  <si>
    <t xml:space="preserve"> 1.10.9</t>
  </si>
  <si>
    <t xml:space="preserve"> 1.10.10</t>
  </si>
  <si>
    <t xml:space="preserve"> 1.11.1</t>
  </si>
  <si>
    <t xml:space="preserve"> 1.11.2</t>
  </si>
  <si>
    <t xml:space="preserve"> 1.11.3</t>
  </si>
  <si>
    <t xml:space="preserve"> 1.11.4</t>
  </si>
  <si>
    <t xml:space="preserve"> 1.11.5</t>
  </si>
  <si>
    <t xml:space="preserve"> 1.12.1</t>
  </si>
  <si>
    <t xml:space="preserve"> 1.12.2</t>
  </si>
  <si>
    <t xml:space="preserve"> 1.12.3</t>
  </si>
  <si>
    <t xml:space="preserve"> 1.12.4</t>
  </si>
  <si>
    <t xml:space="preserve"> 1.12.5</t>
  </si>
  <si>
    <t xml:space="preserve"> 1.12.6</t>
  </si>
  <si>
    <t xml:space="preserve"> 1.12.7</t>
  </si>
  <si>
    <t xml:space="preserve"> 1.12.8</t>
  </si>
  <si>
    <t xml:space="preserve"> 1.12.9</t>
  </si>
  <si>
    <t xml:space="preserve"> 1.12.10</t>
  </si>
  <si>
    <t xml:space="preserve"> 1.12.11</t>
  </si>
  <si>
    <t xml:space="preserve"> 1.12.12</t>
  </si>
  <si>
    <t xml:space="preserve"> 1.12.13</t>
  </si>
  <si>
    <t xml:space="preserve"> 1.13.</t>
  </si>
  <si>
    <t xml:space="preserve"> 2.</t>
  </si>
  <si>
    <t xml:space="preserve"> 2.1.</t>
  </si>
  <si>
    <t xml:space="preserve"> 2.1.1</t>
  </si>
  <si>
    <t xml:space="preserve"> 2.1.2</t>
  </si>
  <si>
    <t xml:space="preserve"> 2.1.3</t>
  </si>
  <si>
    <t xml:space="preserve"> 2.1.4</t>
  </si>
  <si>
    <t xml:space="preserve"> 2.2.</t>
  </si>
  <si>
    <t xml:space="preserve"> 2.2.1</t>
  </si>
  <si>
    <t xml:space="preserve"> 2.2.2</t>
  </si>
  <si>
    <t xml:space="preserve"> 2.2.3</t>
  </si>
  <si>
    <t xml:space="preserve"> 2.3.</t>
  </si>
  <si>
    <t xml:space="preserve"> 2.3.1</t>
  </si>
  <si>
    <t xml:space="preserve"> 2.3.2</t>
  </si>
  <si>
    <t xml:space="preserve"> 2.3.3</t>
  </si>
  <si>
    <t xml:space="preserve"> 2.3.4</t>
  </si>
  <si>
    <t xml:space="preserve"> 2.3.5</t>
  </si>
  <si>
    <t xml:space="preserve"> 2.3.6</t>
  </si>
  <si>
    <t xml:space="preserve"> 2.4.</t>
  </si>
  <si>
    <t xml:space="preserve"> 2.4.1</t>
  </si>
  <si>
    <t xml:space="preserve"> 2.5.</t>
  </si>
  <si>
    <t xml:space="preserve"> 2.5.1</t>
  </si>
  <si>
    <t xml:space="preserve"> 2.5.2</t>
  </si>
  <si>
    <t xml:space="preserve"> 2.6.</t>
  </si>
  <si>
    <t xml:space="preserve"> 3.</t>
  </si>
  <si>
    <t xml:space="preserve"> 3.1.</t>
  </si>
  <si>
    <t xml:space="preserve"> 3.1.1</t>
  </si>
  <si>
    <t xml:space="preserve"> 3.1.2</t>
  </si>
  <si>
    <t xml:space="preserve"> 3.1.3</t>
  </si>
  <si>
    <t xml:space="preserve"> 3.1.4</t>
  </si>
  <si>
    <t xml:space="preserve"> 3.2.</t>
  </si>
  <si>
    <t xml:space="preserve"> 3.2.1</t>
  </si>
  <si>
    <t xml:space="preserve"> 3.2.2</t>
  </si>
  <si>
    <t xml:space="preserve"> 3.2.3</t>
  </si>
  <si>
    <t xml:space="preserve"> 3.3.</t>
  </si>
  <si>
    <t xml:space="preserve"> 3.3.1</t>
  </si>
  <si>
    <t xml:space="preserve"> 3.3.2</t>
  </si>
  <si>
    <t xml:space="preserve"> 3.3.3</t>
  </si>
  <si>
    <t xml:space="preserve"> 3.3.4</t>
  </si>
  <si>
    <t xml:space="preserve"> 3.3.5</t>
  </si>
  <si>
    <t xml:space="preserve"> 3.3.6</t>
  </si>
  <si>
    <t xml:space="preserve"> 3.4.</t>
  </si>
  <si>
    <t xml:space="preserve"> 3.4.1</t>
  </si>
  <si>
    <t xml:space="preserve"> 3.5.</t>
  </si>
  <si>
    <t xml:space="preserve"> 3.5.1</t>
  </si>
  <si>
    <t xml:space="preserve"> 3.5.2</t>
  </si>
  <si>
    <t xml:space="preserve"> 3.6.</t>
  </si>
  <si>
    <t xml:space="preserve"> 4.</t>
  </si>
  <si>
    <t xml:space="preserve"> 4.1.</t>
  </si>
  <si>
    <t xml:space="preserve"> 4.1.1</t>
  </si>
  <si>
    <t xml:space="preserve"> 4.1.2</t>
  </si>
  <si>
    <t xml:space="preserve"> 4.1.3</t>
  </si>
  <si>
    <t xml:space="preserve"> 4.1.4</t>
  </si>
  <si>
    <t xml:space="preserve"> 4.1.5</t>
  </si>
  <si>
    <t xml:space="preserve"> 4.1.6</t>
  </si>
  <si>
    <t>Betoniranje zidova šahta armiranim vodonepropusnim betonom MB 30, V4, debljine 20 cm. Prilikom betoniranja u zidovima ostaviti projektom predvidjene otvore za prodore cevi , odnosno ugraditi čelične limove na mestima prodora cevi kroz zi  Jediničnom cenom obuhvaćena je nabavka, dopremanje i ugrađivanje betona, nabavka materijala i izrada oplate (11m2/m3) zajedno sa potrebnim brojem razupirača i fiksatora za samostalno ukrućenje oplate, demontaža oplate i negovanje betona kao i zaziđivanje otvora oko montiranih fazonskih komada.  Radove izvesti u svemu prema opštim uslovima izgradnje. Obračun po m³  ugrađenog betona.</t>
  </si>
  <si>
    <t xml:space="preserve"> 4.1.7</t>
  </si>
  <si>
    <t xml:space="preserve"> 4.1.8</t>
  </si>
  <si>
    <t xml:space="preserve"> 4.1.9</t>
  </si>
  <si>
    <t xml:space="preserve"> 4.1.10</t>
  </si>
  <si>
    <t xml:space="preserve"> 4.1.11</t>
  </si>
  <si>
    <t xml:space="preserve"> 4.1.12</t>
  </si>
  <si>
    <t xml:space="preserve"> 4.2.</t>
  </si>
  <si>
    <t xml:space="preserve"> 4.2.1</t>
  </si>
  <si>
    <t xml:space="preserve"> 4.2.2</t>
  </si>
  <si>
    <t xml:space="preserve"> 4.2.3</t>
  </si>
  <si>
    <t xml:space="preserve"> 4.2.4</t>
  </si>
  <si>
    <t xml:space="preserve"> 4.2.5</t>
  </si>
  <si>
    <t xml:space="preserve"> 4.2.6</t>
  </si>
  <si>
    <t>Betoniranje zidova šahta armiranim vodonepropusnim betonom MB 30, V4, debljine 20 cm. Prilikom betoniranja u zidovima ostaviti projektom predvidjene otvore za prodore cevi , odnosno ugraditi čelične limove na mestima prodora cevi kroz zi  Jediničnom cenom obuhvaćena je nabavka, dopremanje i ugrađivanje betona, nabavka materijala i izrada oplate (11m2/m3) zajedno sa potrebnim brojem razupirača i fiksatora za samostalno ukrućenje oplate, demontaža oplate i negovanje betona kao i zaziđivanje otvora oko montiranih fazonskih komada.  Radove izvesti u svemu prema opštim uslovima izgradnje. Obračun po m³ ugrađenog betona.</t>
  </si>
  <si>
    <t xml:space="preserve"> 4.2.7</t>
  </si>
  <si>
    <t xml:space="preserve"> 4.2.8</t>
  </si>
  <si>
    <t xml:space="preserve"> 4.2.9</t>
  </si>
  <si>
    <t xml:space="preserve"> 4.2.10</t>
  </si>
  <si>
    <t xml:space="preserve"> 4.2.11</t>
  </si>
  <si>
    <t xml:space="preserve"> 4.2.12</t>
  </si>
  <si>
    <t xml:space="preserve"> 4.3.</t>
  </si>
  <si>
    <t xml:space="preserve"> 4.3.1</t>
  </si>
  <si>
    <t xml:space="preserve"> 4.3.2</t>
  </si>
  <si>
    <t xml:space="preserve"> 4.3.3</t>
  </si>
  <si>
    <t xml:space="preserve"> 4.3.4</t>
  </si>
  <si>
    <t xml:space="preserve"> 4.3.5</t>
  </si>
  <si>
    <t xml:space="preserve"> 4.3.6</t>
  </si>
  <si>
    <t xml:space="preserve"> 4.3.7</t>
  </si>
  <si>
    <t xml:space="preserve"> 4.3.8</t>
  </si>
  <si>
    <t xml:space="preserve"> 4.3.9</t>
  </si>
  <si>
    <t xml:space="preserve"> 4.3.10</t>
  </si>
  <si>
    <t xml:space="preserve"> 4.3.11</t>
  </si>
  <si>
    <t xml:space="preserve"> 4.3.12</t>
  </si>
  <si>
    <t xml:space="preserve"> 4.4.</t>
  </si>
  <si>
    <t xml:space="preserve"> 5.</t>
  </si>
  <si>
    <t xml:space="preserve"> 5.1.</t>
  </si>
  <si>
    <t xml:space="preserve"> 5.1.1</t>
  </si>
  <si>
    <t xml:space="preserve"> 5.1.2</t>
  </si>
  <si>
    <t xml:space="preserve"> 5.1.3</t>
  </si>
  <si>
    <t xml:space="preserve"> 5.1.4</t>
  </si>
  <si>
    <t xml:space="preserve"> 5.1.5</t>
  </si>
  <si>
    <t xml:space="preserve"> 5.1.6</t>
  </si>
  <si>
    <t xml:space="preserve"> 5.1.7</t>
  </si>
  <si>
    <t xml:space="preserve"> 5.1.8</t>
  </si>
  <si>
    <t xml:space="preserve"> 5.1.9</t>
  </si>
  <si>
    <t xml:space="preserve"> 5.1.10</t>
  </si>
  <si>
    <t xml:space="preserve"> 5.1.11</t>
  </si>
  <si>
    <t xml:space="preserve"> 5.1.12</t>
  </si>
  <si>
    <t xml:space="preserve"> 5.2.</t>
  </si>
  <si>
    <t xml:space="preserve"> 5.2.1</t>
  </si>
  <si>
    <t xml:space="preserve"> 5.2.2</t>
  </si>
  <si>
    <t xml:space="preserve"> 5.2.3</t>
  </si>
  <si>
    <t xml:space="preserve"> 5.2.4</t>
  </si>
  <si>
    <t xml:space="preserve"> 5.2.5</t>
  </si>
  <si>
    <t xml:space="preserve"> 5.2.6</t>
  </si>
  <si>
    <t xml:space="preserve"> 5.2.7</t>
  </si>
  <si>
    <t xml:space="preserve"> 5.2.8</t>
  </si>
  <si>
    <t xml:space="preserve"> 5.2.9</t>
  </si>
  <si>
    <t xml:space="preserve"> 5.2.10</t>
  </si>
  <si>
    <t xml:space="preserve"> 5.2.11</t>
  </si>
  <si>
    <t xml:space="preserve"> 5.2.12</t>
  </si>
  <si>
    <t xml:space="preserve"> 5.3.</t>
  </si>
  <si>
    <t xml:space="preserve"> 6.</t>
  </si>
  <si>
    <t xml:space="preserve"> 6.1.</t>
  </si>
  <si>
    <t xml:space="preserve"> 6.1.1</t>
  </si>
  <si>
    <t xml:space="preserve"> 6.1.2</t>
  </si>
  <si>
    <t xml:space="preserve"> 6.1.3</t>
  </si>
  <si>
    <t xml:space="preserve"> 6.1.4</t>
  </si>
  <si>
    <t xml:space="preserve"> 6.2.</t>
  </si>
  <si>
    <t xml:space="preserve"> 6.2.1</t>
  </si>
  <si>
    <t xml:space="preserve"> 6.2.2</t>
  </si>
  <si>
    <t xml:space="preserve"> 6.2.3</t>
  </si>
  <si>
    <t xml:space="preserve"> 6.2.4</t>
  </si>
  <si>
    <t xml:space="preserve"> 6.2.5</t>
  </si>
  <si>
    <t xml:space="preserve"> 6.3.</t>
  </si>
  <si>
    <t xml:space="preserve"> 6.3.1</t>
  </si>
  <si>
    <t xml:space="preserve"> 6.3.2</t>
  </si>
  <si>
    <t xml:space="preserve"> 6.3.3</t>
  </si>
  <si>
    <t xml:space="preserve"> 6.3.4</t>
  </si>
  <si>
    <t xml:space="preserve"> 6.3.5</t>
  </si>
  <si>
    <t xml:space="preserve"> 6.3.6</t>
  </si>
  <si>
    <t xml:space="preserve"> 6.3.7</t>
  </si>
  <si>
    <t xml:space="preserve"> 6.3.8</t>
  </si>
  <si>
    <t xml:space="preserve"> 6.3.9</t>
  </si>
  <si>
    <t xml:space="preserve"> 6.4.</t>
  </si>
  <si>
    <t xml:space="preserve"> 6.4.1</t>
  </si>
  <si>
    <t xml:space="preserve"> 6.5.</t>
  </si>
  <si>
    <t xml:space="preserve"> 6.5.1</t>
  </si>
  <si>
    <t xml:space="preserve"> 6.6.</t>
  </si>
  <si>
    <t xml:space="preserve"> 6.6.1</t>
  </si>
  <si>
    <t xml:space="preserve"> 6.7.</t>
  </si>
  <si>
    <t xml:space="preserve"> 6.7.1</t>
  </si>
  <si>
    <t xml:space="preserve"> 6.7.2</t>
  </si>
  <si>
    <t xml:space="preserve"> 6.8.</t>
  </si>
  <si>
    <t xml:space="preserve"> 7.</t>
  </si>
  <si>
    <t>Pristupne saobraćajnice, ograde i kapije hidroforske kućice i bunara B-1</t>
  </si>
  <si>
    <t>Pristupne saobraćajnice, ograde i kapije bunara B-2</t>
  </si>
  <si>
    <t>UKUPNO:</t>
  </si>
  <si>
    <t>PDV 20%:</t>
  </si>
  <si>
    <t>UKUPNO sa PDV:</t>
  </si>
  <si>
    <t>Prva etapa I faze vodozahvata u Bačkom Petrovom Selu</t>
  </si>
  <si>
    <t>Glavna rekapitulacija</t>
  </si>
  <si>
    <t>Rekapitulacija: Pristupne saobraćajnice, ograde i kapije hidroforske kućice i bunara B-1</t>
  </si>
  <si>
    <t>PRISTUPNE SAOBRAĆAJNICE, OGRADE I KAPIJE HIDROFORSKE KUĆICE I BUNARA B-1</t>
  </si>
  <si>
    <t xml:space="preserve"> 7.1.</t>
  </si>
  <si>
    <t xml:space="preserve"> 7.1.1</t>
  </si>
  <si>
    <t xml:space="preserve"> 7.1.2</t>
  </si>
  <si>
    <t xml:space="preserve"> 7.2.</t>
  </si>
  <si>
    <t xml:space="preserve"> 7.2.1</t>
  </si>
  <si>
    <t xml:space="preserve"> 7.2.2</t>
  </si>
  <si>
    <t xml:space="preserve"> 7.2.3</t>
  </si>
  <si>
    <t xml:space="preserve"> 7.2.4</t>
  </si>
  <si>
    <t xml:space="preserve"> 7.3.</t>
  </si>
  <si>
    <t xml:space="preserve"> 7.3.1</t>
  </si>
  <si>
    <t xml:space="preserve"> 7.3.2</t>
  </si>
  <si>
    <t xml:space="preserve"> 7.3.3</t>
  </si>
  <si>
    <t xml:space="preserve"> 7.3.4</t>
  </si>
  <si>
    <t xml:space="preserve"> 7.4.</t>
  </si>
  <si>
    <t xml:space="preserve"> 7.4.1</t>
  </si>
  <si>
    <t xml:space="preserve"> 7.4.2</t>
  </si>
  <si>
    <t xml:space="preserve"> 7.4.3</t>
  </si>
  <si>
    <t xml:space="preserve"> 7.4.4</t>
  </si>
  <si>
    <t xml:space="preserve"> 7.5.</t>
  </si>
  <si>
    <t xml:space="preserve"> 8.1.</t>
  </si>
  <si>
    <t xml:space="preserve"> 8.1.1</t>
  </si>
  <si>
    <t xml:space="preserve"> 8.1.2</t>
  </si>
  <si>
    <t xml:space="preserve"> 8.2.</t>
  </si>
  <si>
    <t xml:space="preserve"> 8.2.1</t>
  </si>
  <si>
    <t xml:space="preserve"> 8.2.2</t>
  </si>
  <si>
    <t xml:space="preserve"> 8.2.3</t>
  </si>
  <si>
    <t xml:space="preserve"> 8.2.4</t>
  </si>
  <si>
    <t xml:space="preserve"> 8.3.</t>
  </si>
  <si>
    <t xml:space="preserve"> 8.3.1</t>
  </si>
  <si>
    <t xml:space="preserve"> 8.3.2</t>
  </si>
  <si>
    <t xml:space="preserve"> 8.3.3</t>
  </si>
  <si>
    <t xml:space="preserve"> 8.3.4</t>
  </si>
  <si>
    <t xml:space="preserve"> 8.4.</t>
  </si>
  <si>
    <t xml:space="preserve"> 8.4.1</t>
  </si>
  <si>
    <t xml:space="preserve"> 8.4.2</t>
  </si>
  <si>
    <t xml:space="preserve"> 8.4.3</t>
  </si>
  <si>
    <t xml:space="preserve"> 8.4.4</t>
  </si>
  <si>
    <t xml:space="preserve"> 8.5.</t>
  </si>
  <si>
    <t xml:space="preserve"> 8.</t>
  </si>
  <si>
    <t>Rekapitulacija: Pristupne saobraćajnice, ograde i kapije bunara B-2</t>
  </si>
  <si>
    <t>Ukupno, Pristupne saobraćajnice, ograde i kapije bunara B-2</t>
  </si>
  <si>
    <t>Ukupno, Pristupne saobraćajnice, ograde i kapije hidroforske kućice i bunara B-1</t>
  </si>
  <si>
    <t>jed. cena</t>
  </si>
  <si>
    <t>m²</t>
  </si>
  <si>
    <t>Zahvatanje i transport viška humusa. Jediničnom cenom obuhvaćen je utovar, transport do 3 km, istovar i grubo planiranje na deponiju.  Potrebno je sa privremene deponije odneti sav humus. Obračun po m³ samoniklog materijala.</t>
  </si>
  <si>
    <t xml:space="preserve">Ručni i mašinski iskop radne jame za upušteni deo objekta (smeštaj hidrofota) u materijalu III kategorije sa odbacivanjem iskopanog materijala na min. 1 m od ivice rova. Iskop se vrši sa kote iskopa iz predhodne pozicije sa 76.76mnm do kote 74.46 mnm. Dimenzije radne jame su 6.75x8.65m. Kosine iskopa su vertikalne. Radove izvesti u svemu prema opštim uslovima izgradnje i detaljima iz projekta. Jediničnom cenom je obuhvaćen pažljivi iskop sa podgrađivanjem na jači bočni pritisak, geomehanička ocena stanja tla u raskopu, ispitivanje i utvrđivanje nosivosti tla. Obračun po m³ samoniklog materijala. </t>
  </si>
  <si>
    <t>Betoniranje trakastih temelja (dimenzija 50x30 cm) nabijenim betonom MB 30 u običnoj oplati. Prilikom betoniranja ugraditi kanalizacione cevi na mestima prodora. Radove izvesti prema opštim uslovima izgradnje i prema detaljima iz projekta. Jediničnom cenom obuhvaćena je nabavka, dopremanje, ugradnja i negovanje betona, izrada, montaža i demontaža oplate 4m²/m³ i razupirači.  Obračun po m³ ugrađenog betona.</t>
  </si>
  <si>
    <t>Betoniranje stubova armiranim betonom MB 30. Stubovi su u preseku 25x25 cm, a visine su 3.90 m (2 kom) i 3.45 m (4 kom).  Jediničnom cenom obuhvaćena je nabavka, dopremanje, ugrađivanje i nega betona, izrada, montaža i demontaža glatke oplate 16m²/m³ i razupirača sa ugrađivanjem potrebnih ankera. Prilikom izrade stuba VS2 ostaviti ankere za nadprozorne grede (NG6-NG7). Radove izvesti prema opštim uslovima i detaljima iz projekta. Obračun po m³ ugrađenog betona.</t>
  </si>
  <si>
    <t xml:space="preserve">Opšivanje ispusta krova brodskim podom uz dvostruku zaštitu siladekorom. Jediničnom cenom obuhvatiti kompletan rad i materijal. Obračun po m² </t>
  </si>
  <si>
    <t>Postavljanje PVC folije (parne brane), sa preklopom, ispod i iznad termoizolacije preko tavanice. Radove izvesti prema Opštim uslovima izgradnje i detaljima iz projekta. Jediničnom cenom obuhvatiti rad i materijal. Obračun po m².</t>
  </si>
  <si>
    <t>Izrada hidroizolacije od Kondora 3, prema detaljima iz projekta. Trake se preklapaju i međusobno vare. Radove izvesti prema Opštim uslovima izgradnje i detaljima iz projekta. Jediničnom cenom obuhvatiti rad i materijal. Obračun po m² izgrađene izolacije.</t>
  </si>
  <si>
    <t>Izrada termoizolacije podova od stiropora d=5 cm prekriveno sa jednim slojem PVC folije d=0.2 cm sa preklopom.  Radove izvesti prema Opštim uslovima izgradnje i detaljima iz projekta. Jediničnom cenom obuhvatiti rad i materijal. Obračun po m² izrađene termoizolacije.</t>
  </si>
  <si>
    <t>Nabavka materijala, isporuka i postavljanje DEMIT konstrukcije debljine 5 cm na zidove lepljenjem. Jediničnom cenom obuhvatiti STIROPOR - automat ploče, osnovni DEMIT malter u dva sloja, DEMIT-armaturnu mrežu, mineralni malter i sve zaštitne i ivične profile, u svemu prema preporukama proizvođača. Obračun po m² razvijene površine.</t>
  </si>
  <si>
    <t>Nabavka i transport klima uređaja u SPLIT izvedbi, sa inverterom, za prostoriju do 40 m².</t>
  </si>
  <si>
    <t xml:space="preserve">Zatrpavanje temeljne jame (prostor između zidova i AB platforme i prostor između zidova i ivice radne jame) zemljom iz iskopa po završenoj montaži podzemnog dela cevovoda. Materijal iz iskopa se ugrađuje u slojevima po 20 cm uz mašinsko i ručno zbijanje. Zemlja za ugrađivanje treba da je optimalno vlažna, radi postizanja 95% zbijenosti po standardnom Proktoru. Jediničnom cenom je obuvaćen i utovar, dovoz i istovar nedostajuće količine cca 3 m³ zemljanog materijala koja se uzima od viška iz zemljanih radova na izgradnji hidroforske kućice.   </t>
  </si>
  <si>
    <t xml:space="preserve">Ručni i mašinski iskop radne jame u materijalu III kategorije sa odbacivanjem iskopanog materijala na min. 1 m od ivice rova. Dimenzije radne jame su 6.0x5.0m, a dubina iskopa 3.85 m. Kosine iskopa su vertikalne. Iskop se vrši u prisustvu podzemne vode. Radove izvesti u svemu prema opštim uslovima izgradnje i detaljima iz projekta. Jediničnom cenom je obuhvaćen pažljivi iskop sa podgrađivanjem na jači bočni pritisak, geomehanička ocena stanja tla u raskopu, ispitivanje i utvrđivanje nosivosti tla. Obračun po m³ samoniklog materijala. </t>
  </si>
  <si>
    <r>
      <t xml:space="preserve"> m</t>
    </r>
    <r>
      <rPr>
        <vertAlign val="superscript"/>
        <sz val="11"/>
        <rFont val="Arial"/>
        <family val="2"/>
      </rPr>
      <t>2</t>
    </r>
  </si>
  <si>
    <r>
      <t xml:space="preserve"> m</t>
    </r>
    <r>
      <rPr>
        <vertAlign val="superscript"/>
        <sz val="11"/>
        <rFont val="Arial"/>
        <family val="2"/>
      </rPr>
      <t>¹</t>
    </r>
  </si>
  <si>
    <t xml:space="preserve">Oblaganje pristupnih stepeništa, gazišta i čela stepenika, i podesta,  keramičkim pločicama d=2 cm, u boji otpornim na mraz u malteru M10 d=3 cm. Fuge zaliti materijalom koji je otporan na mraz. Jediničnom cenom obuhvatiti osnovni i pomoćni materijal i rad uključujući i fugovanje. Boja po izboru investitora. </t>
  </si>
  <si>
    <t xml:space="preserve">Popločavanje podova jednobojnim podnim kiselootpornim keramičkim pločicama u rabiciranom cementnom malteru M10, d=4cm. Debljina pločica je 15 mm. Dilatacione fuge obraditi prema uputstvu proizvođača silikonom i kiselootpornom masom za fugovanje. Jediničnom cenom obuhvatiti osnovni i pomoćni materijal i rad.  </t>
  </si>
  <si>
    <t>Popločavanje sokle do visine 20 cm glaziranim podnim keramičkim pločicama I klase u cementnom malteru. Jediničnom cenom obuhvatiti osnovni i pomoćni materijal i rad uključujući i fugovanje. Boja po izboru investitora. Obračun po m¹ popločane površine.</t>
  </si>
  <si>
    <t>Malterisanje unutrašnjih zidova produžnim malterom u dva sloja, završni sloj fino isperdašiti uz dodatak rečnog peska. Sve betonske površine prethodno prskati cementnim mlekom. Radove izvesti u svemu prema opštim uslovima izgradnje. Jediničnom cenom obuhvaćena potrebna radna skela, nabavka i transport materijala i celokupan rad.  Obračun po m².</t>
  </si>
  <si>
    <t>Izrada drvene krovne konstrukcije od suve i zdrave rezane jelove građe. Rogovi i gredni podmetači su  poprečnog preseka 12x14 cm, raspinjače su popr. preseka 10x12 cm, a spregovi protiv vetrad. su popr. preseka 5x10 cm. Krov je na dve vode, a ispusti se opšivaju brodskim podom (posebna pozicija). Tip krova: dvovodni krov sa raspinjačama. Jediničnom cenom je obuhvaćena nabavka i dovoz osnovnog i pomoćnog materijala, celokupan rad izradi i potrebna skela. Radove izvesti prema Opštim uslovima izgradnje i detaljima iz projekta. Obračun po m² horizontalne projekcije.</t>
  </si>
  <si>
    <t>Nabavka, transport, izrada i postavljanje daščane oplate  (dimenzija 2.5x15 cm) i poprečnih i podužnih drvenih štafli (8x5 cm). Štafle se postavljaju na prethodno postavljenu daščanu oplatu iznad koje je postavljena paropropusna membrana. Štafle postaviti u oba pravca u svemu prema detaljima iz projekta. Radove izvesti u svemu prema opštim uslovima izgradnje. Jediničnom cenom obuhvatiti potrebnu skelu, osnovni, pomoćni materijal i rad.  Obračun po m²  horizontalne projekcije.</t>
  </si>
  <si>
    <t>Izrada ventilacione rešetke - žaluzina od čeličnog pocinčanog lima d=1mm u okviru od HOP profila. Zaštitne žaluzine se postavljaju na fasadni zid sa spoljne strane, ispred ugrađenih ventilatora. Sa unutrašnje strane postaviti i pocinkovanu mrežu protiv insekata. Orijentacione dimenzije su 45x45cm, konačne dimenzije žaluzine usaglasiti sa dimenzijama ventilatora. Radove izvesti u svemu prema opštim uslovima izgradnje. Jediničnom cenom obuhvatiti potrebnu skelu, osnovni i pomoćni materijal i rad.  Obračun po komadu.</t>
  </si>
  <si>
    <t>Izrada ventilacione rešetke - žaluzina od čeličnog pocinčanog lima d=1mm u okviru od HOP profila. Zaštitne žaluzine se postavljaju na fasadni zid sa spoljne strane, ispred predviđenih vetnilacionih otvora. Sa unutrašnje strane postaviti i pocinkovanu mrežu protiv insekata. Dimenzije otvorad. su 45x45cm. Radove izvesti u svemu prema opštim uslovima izgradnje. Jediničnom cenom obuhvatiti potrebnu skelu, osnovni i pomoćni materijal i rad.  Obračun po komadu.</t>
  </si>
  <si>
    <t>Nabavka, transport i montaža: spoljna dvokrilna puna vrata 200x(200+100)cm, okvir od vučenih aluminijumskih profila sa termoizolovanim toplotnim mostom,  ispuna dvostruki termoizolovani alu lim , okov standardni, rukohvat aluminijumski, brava sa cilindrom i rolnicom. Zidarski otvor je 202/302 cm. Vrata imaju mogućnost posebnog otvaranja gornjeg i donjeg dela. Sve metalne delove eloxirati u tonu po izboru investitora. Jediničnom cenom obuhvatiti osnovni i pomoćni materijal i rad.  Obračun po komadu.</t>
  </si>
  <si>
    <t>Nabavka, transport i montaža: spoljna jednokrilna puna vrata 90*205 cm, okvir od vučenih aluminijumskih profila sa termoizolovanim toplotnim mostom,  ispuna dvostruki termoizolovani alu lim , okov standardni, rukohvat aluminijumski, brava sa cilindrom i rolnicom. Zidarski otvor je 92/206 cm. Sve metalne delove eloxirati u tonu po izboru investitora. Jediničnom cenom obuhvatiti osnovni i pomoćni materijal i rad.  Obračun po komadu.</t>
  </si>
  <si>
    <t>Nabavka, transport i montaža: spoljna jednokrilna puna vrata 100*205 cm, okvir od vučenih aluminijumskih profila sa termoizolovanim toplotnim mostom,  ispuna dvostruki termoizolovani alu lim , okov standardni, rukohvat aluminijumski, brava sa cilindrom i rolnicom. Zidarski otvor je 102/206 cm. Sve metalne delove eloxirati u tonu po izboru investitora. Jediničnom cenom obuhvatiti osnovni i pomoćni materijal i rad.  Obračun po komadu.</t>
  </si>
  <si>
    <t>Nabavka, transport i montaža: aluminijumskih prozorad. 60x60 cm od vučenih aluminijumskih profila sa termoizolovanim toplotnim mostom i sa otvarajućim krilom oko horizontalne ose, sve površine su eloksirane u tonu po izboru investitora. Zastakljenje termopan staklom 4+16+4 mm. Zidarski otvor je 64/62 cm.Jediničnom cenom obuhvatiti osnovni i pomoćni materijal i rad na montaži. Obračun po komadu.</t>
  </si>
  <si>
    <t>Nabavka, transport i opšivanje veze izmedu završetka zida od opeke (zaštita vertikalne hidroizolacije) i DEMIT konstrukcije pocinko-vanim limom, u svemu prema detalju iz projekta. Razvijena širina lima je 25 cm. Ispod lima postaviti sloj ter hartije. Jediničnom cenom obuhvatiti osnovni i pomoćni materijal i rad.  Obračun po m¹ .</t>
  </si>
  <si>
    <t>Nabavka, transport i opšivanje krova uz zabatne zidove bojenim ravnim alu limom 0.7mm, razvijene širine 40 cm. Ispod lima postaviti sloj ter hartije.Radove izvesti prema Opštim uslovima izgradnje i detaljima iz projekta.  Jediničnom cenom obuhvatiti potrebnu skelu, osnovni i pomoćni materijal i rad.  Obračun po m¹.</t>
  </si>
  <si>
    <t>Nabavka, transport i opšivanje nastrešne ploče bojenim ravnim alu limom 0.7mm. Ispod lima postaviti sloj ter hartije. Radove izvesti prema Opštim uslovima izgradnje i detaljima iz projekta. Jediničnom cenom obuhvatiti osnovni i pomoćni materijal i rad.  Obračun po m².</t>
  </si>
  <si>
    <t>Nabavka, transport i opšivanje solbanaka na prozorima limom od nerđajućeg čelika debljine 1.0mm, razvijene širine 15 cm. Lim postaviti u akrilni silikon. Radove izvesti prema Opštim uslovima izgradnje i detaljima iz projekta. Jediničnom cenom obuhvatiti potrebnu radnu skelu, osnovni i pomoćni materijal i rad.  Obračun po m¹ .</t>
  </si>
  <si>
    <t>Nabavka, transport, izrada i montaža visećih oluka sistema kao KANION DN130/110. Materijal oluka (horizontala i vertikala) je PVC-u, prema EN 607, bele boje sa metalnim plastificiranim belim držačima. Horizontalni oluci su polukružnog preseka  prečnika DN 130 mm, odvodne vertikale su kružnog preseka DN 110mm. Radove izvesti prema Opštim uslovima izgradnje i detaljima iz projekta. Jediničnom cenom obuhvatiti potrebnu skelu, olučne horizontale i vertikale, metalne plastificirane nosače, osnovni i pomoćni materijal (cevi, fazonski komadi, nosači, materijal za pričvršćenje,..) i rad.   Obračun po m1 montiranog oluka.</t>
  </si>
  <si>
    <t>PRISTUPNE SAOBR., OGRADE I KAPIJE BUNARA B-2</t>
  </si>
  <si>
    <t>Rekapitulacija: Septička jama</t>
  </si>
  <si>
    <t>Ukupno, Septička jama</t>
  </si>
  <si>
    <t>Nabavka, dopremanje i ugradnja liveno-gvozdenih vodovodnih šahtnih poklopaca  f 600 nosivosti  125 kN. Okvir poklopca se postavlja u fazi izrade gornje ploče šahta. Obračun po komadu.</t>
  </si>
  <si>
    <t>Nabavka i transport troseda. Obračun po komadu.</t>
  </si>
  <si>
    <t>Nabavka i transport pisaćeg stola sa dodatkom za računar, 90x180x78 cm. Obračun po komadu.</t>
  </si>
  <si>
    <t>Nabavka i transport kancelarijskog ormara sa dvokrilnim staklenim vratima i sa dvokrilnim punim vratima, 50x100x220 cm. Obračun po komadu .</t>
  </si>
  <si>
    <t>Nabavka i transport kancelarijskog ormara sa dvokrilnim staklenim vratima i sa 8 fijoka,  50x100x220 cm. Obračun po komadu.</t>
  </si>
  <si>
    <t>Nabavka i transport zidne grejalice, sa termostatom, snage 1 kW. Obračun po komadu.</t>
  </si>
  <si>
    <t>Nabavka, transport, izrada i montaža čeličnog stepeništa za pristup na galeriju. Nosač stepeništa od UNP 12 profila, nosač gazišta od pljosnatog čelika 50x5 mm, gazište: rešetkasto dim. 800x2270 mm nosivosti 5 kN (≠40x4mm), gazište: rešetkasto dim.800x800 mm nosivosti 5 kN (≠40x4mm) i ograda stepeništa od čeličnih cevi Ø 40mm visine 1 m. Antikorozivna zaštita je izvedeno toplocinkovanjem. Ukupna težina stepeništa je oko 500kg, sve prema detaljima iz projekta. Jediničnom cenom obuhvatiti osnovni i pomoćni materijal (potrebne ankere i sl.), antikorozivnu zaštitu toplocinkovanjem i rad.  Obračun po komadu montiranog stepeništa.</t>
  </si>
  <si>
    <t>Postavljanje termoizolacije na polumontažnoj tavanici tipa FERT od stiropora d=5 cm, prema detaljima iz projekta. Jediničnom cenom obuhvatiti rad i materijal. Obračun po m² izgrađene izolacije.</t>
  </si>
  <si>
    <t>Izrada rabicirane cementne košuljice preko već postavljene termoizolacije i PVC folije na FERT međuspratnoj konstrukciji, kao zaštite termoizolacije, potpuno ravno pardašeno čeličnom mistrijom. Debljina košuljice je 5 cm. Jediničnom cenom je obuhvaćena nabavka, transport i ugradnja materijala i celokupan rad.
Obračun po m².</t>
  </si>
  <si>
    <t>Grubo malterisanje spoljnih zidova osnovnim malterom, kao podloga za predviđenu DEMIT konstrukciju. Radove izvesti u svemu prema opštim uslovima izgradnje. Jediničnom cenom obuhvaćena potrebna radna skela, nabavka i transport materijala i celokupan rad.
Obračun po m².</t>
  </si>
  <si>
    <t>Malterisanje unutrašnjih plafona produžnim malterom u dva sloja, završni sloj fino isperdašiti uz dodatak rečnog peska. Sve betonske površine prethodno prskati cementnim mlekom. Radove izvesti u svemu prema opštim uslovima izgradnje. Jediničnom cenom obuhvaćena potrebna radna skela, nabavka i transport materijala i celokupan rad. Obračun po m².</t>
  </si>
  <si>
    <t>PREDMER I PREDRAČUN - PRVA ETAPA I FAZE VODOZAHVATA U BAČKOM PETROVOM SELU</t>
  </si>
</sst>
</file>

<file path=xl/styles.xml><?xml version="1.0" encoding="utf-8"?>
<styleSheet xmlns="http://schemas.openxmlformats.org/spreadsheetml/2006/main">
  <numFmts count="3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0"/>
    <numFmt numFmtId="188" formatCode="#."/>
    <numFmt numFmtId="189" formatCode="&quot;Yes&quot;;&quot;Yes&quot;;&quot;No&quot;"/>
    <numFmt numFmtId="190" formatCode="&quot;True&quot;;&quot;True&quot;;&quot;False&quot;"/>
    <numFmt numFmtId="191" formatCode="&quot;On&quot;;&quot;On&quot;;&quot;Off&quot;"/>
    <numFmt numFmtId="192" formatCode="[$€-2]\ #,##0.00_);[Red]\([$€-2]\ #,##0.00\)"/>
    <numFmt numFmtId="193" formatCode="[$-81A]d\.\ mmmm\ yyyy"/>
    <numFmt numFmtId="194" formatCode="#,##0.00;[Red]#,##0.00"/>
  </numFmts>
  <fonts count="5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name val="YuHelvetica"/>
      <family val="0"/>
    </font>
    <font>
      <sz val="10"/>
      <name val="Arial CE"/>
      <family val="0"/>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etica_Lat"/>
      <family val="0"/>
    </font>
    <font>
      <sz val="12"/>
      <name val="YUSwissL"/>
      <family val="0"/>
    </font>
    <font>
      <sz val="11"/>
      <name val="Arial"/>
      <family val="2"/>
    </font>
    <font>
      <i/>
      <sz val="11"/>
      <name val="Arial"/>
      <family val="2"/>
    </font>
    <font>
      <b/>
      <sz val="12"/>
      <name val="Arial"/>
      <family val="2"/>
    </font>
    <font>
      <b/>
      <sz val="11"/>
      <name val="Arial"/>
      <family val="2"/>
    </font>
    <font>
      <b/>
      <i/>
      <sz val="11"/>
      <name val="Arial"/>
      <family val="2"/>
    </font>
    <font>
      <vertAlign val="superscript"/>
      <sz val="11"/>
      <name val="Arial"/>
      <family val="2"/>
    </font>
    <font>
      <b/>
      <sz val="14"/>
      <name val="Arial"/>
      <family val="2"/>
    </font>
    <font>
      <sz val="11"/>
      <color indexed="8"/>
      <name val="Arial"/>
      <family val="2"/>
    </font>
    <font>
      <b/>
      <sz val="11"/>
      <color indexed="17"/>
      <name val="Arial"/>
      <family val="2"/>
    </font>
    <font>
      <sz val="11"/>
      <color indexed="17"/>
      <name val="Arial"/>
      <family val="2"/>
    </font>
    <font>
      <sz val="11"/>
      <color indexed="36"/>
      <name val="Arial"/>
      <family val="2"/>
    </font>
    <font>
      <b/>
      <sz val="11"/>
      <color indexed="45"/>
      <name val="Arial"/>
      <family val="2"/>
    </font>
    <font>
      <sz val="11"/>
      <color indexed="45"/>
      <name val="Arial"/>
      <family val="2"/>
    </font>
    <font>
      <b/>
      <sz val="11"/>
      <color indexed="14"/>
      <name val="Arial"/>
      <family val="2"/>
    </font>
    <font>
      <sz val="11"/>
      <color indexed="14"/>
      <name val="Arial"/>
      <family val="2"/>
    </font>
    <font>
      <b/>
      <sz val="11"/>
      <color indexed="12"/>
      <name val="Arial"/>
      <family val="2"/>
    </font>
    <font>
      <b/>
      <sz val="11"/>
      <color indexed="36"/>
      <name val="Arial"/>
      <family val="2"/>
    </font>
    <font>
      <sz val="11"/>
      <color indexed="12"/>
      <name val="Arial"/>
      <family val="2"/>
    </font>
    <font>
      <sz val="11"/>
      <color theme="1"/>
      <name val="Calibri"/>
      <family val="2"/>
    </font>
    <font>
      <sz val="11"/>
      <color theme="1"/>
      <name val="Arial"/>
      <family val="2"/>
    </font>
    <font>
      <b/>
      <sz val="11"/>
      <color rgb="FF00B050"/>
      <name val="Arial"/>
      <family val="2"/>
    </font>
    <font>
      <sz val="11"/>
      <color rgb="FF00B050"/>
      <name val="Arial"/>
      <family val="2"/>
    </font>
    <font>
      <sz val="11"/>
      <color rgb="FF7030A0"/>
      <name val="Arial"/>
      <family val="2"/>
    </font>
    <font>
      <b/>
      <sz val="11"/>
      <color rgb="FFFF66FF"/>
      <name val="Arial"/>
      <family val="2"/>
    </font>
    <font>
      <sz val="11"/>
      <color rgb="FFFF66FF"/>
      <name val="Arial"/>
      <family val="2"/>
    </font>
    <font>
      <b/>
      <sz val="11"/>
      <color rgb="FFFF3399"/>
      <name val="Arial"/>
      <family val="2"/>
    </font>
    <font>
      <sz val="11"/>
      <color rgb="FFFF3399"/>
      <name val="Arial"/>
      <family val="2"/>
    </font>
    <font>
      <b/>
      <sz val="11"/>
      <color rgb="FF0000FF"/>
      <name val="Arial"/>
      <family val="2"/>
    </font>
    <font>
      <b/>
      <sz val="11"/>
      <color rgb="FF7030A0"/>
      <name val="Arial"/>
      <family val="2"/>
    </font>
    <font>
      <sz val="11"/>
      <color rgb="FF0000FF"/>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30"/>
      </left>
      <right style="thin">
        <color indexed="30"/>
      </right>
      <top style="thin">
        <color indexed="30"/>
      </top>
      <bottom style="thin">
        <color indexed="30"/>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hair"/>
      <top style="thin"/>
      <bottom style="hair"/>
    </border>
    <border>
      <left style="thin"/>
      <right style="hair"/>
      <top style="hair"/>
      <bottom style="hair"/>
    </border>
    <border>
      <left style="thin"/>
      <right style="dotted"/>
      <top style="thin"/>
      <bottom style="dotted"/>
    </border>
    <border>
      <left style="thin"/>
      <right style="dotted"/>
      <top>
        <color indexed="63"/>
      </top>
      <bottom style="dotted"/>
    </border>
    <border>
      <left style="hair"/>
      <right style="thin"/>
      <top style="thin"/>
      <bottom style="hair"/>
    </border>
    <border>
      <left style="hair"/>
      <right style="thin"/>
      <top style="hair"/>
      <bottom style="hair"/>
    </border>
    <border>
      <left>
        <color indexed="63"/>
      </left>
      <right style="thin"/>
      <top style="thin"/>
      <bottom>
        <color indexed="63"/>
      </bottom>
    </border>
    <border>
      <left style="dotted"/>
      <right style="thin"/>
      <top style="thin"/>
      <bottom style="dotted"/>
    </border>
    <border>
      <left style="dotted"/>
      <right style="thin"/>
      <top>
        <color indexed="63"/>
      </top>
      <bottom style="dotted"/>
    </border>
    <border>
      <left style="dotted"/>
      <right style="thin"/>
      <top style="thin"/>
      <bottom style="thin"/>
    </border>
    <border>
      <left style="hair"/>
      <right style="thin"/>
      <top>
        <color indexed="63"/>
      </top>
      <bottom style="thin"/>
    </border>
    <border>
      <left style="thin"/>
      <right>
        <color indexed="63"/>
      </right>
      <top style="thin"/>
      <bottom>
        <color indexed="63"/>
      </bottom>
    </border>
    <border>
      <left style="thin"/>
      <right/>
      <top style="thin"/>
      <bottom style="thin"/>
    </border>
    <border>
      <left/>
      <right/>
      <top style="thin"/>
      <bottom style="thin"/>
    </border>
    <border>
      <left>
        <color indexed="63"/>
      </left>
      <right style="dotted"/>
      <top style="thin"/>
      <bottom style="thin"/>
    </border>
    <border>
      <left style="dotted"/>
      <right/>
      <top style="dotted"/>
      <bottom style="dotted"/>
    </border>
    <border>
      <left/>
      <right/>
      <top style="dotted"/>
      <bottom style="dotted"/>
    </border>
    <border>
      <left>
        <color indexed="63"/>
      </left>
      <right style="dotted"/>
      <top style="dotted"/>
      <bottom style="dotted"/>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dotted"/>
      <right>
        <color indexed="63"/>
      </right>
      <top style="thin"/>
      <bottom style="dotted"/>
    </border>
    <border>
      <left/>
      <right/>
      <top style="thin"/>
      <bottom style="dotted"/>
    </border>
    <border>
      <left>
        <color indexed="63"/>
      </left>
      <right style="dotted"/>
      <top style="thin"/>
      <bottom style="dotted"/>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80" fontId="23" fillId="0" borderId="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24" fillId="0" borderId="0">
      <alignment/>
      <protection/>
    </xf>
    <xf numFmtId="0" fontId="1" fillId="0" borderId="0">
      <alignment/>
      <protection/>
    </xf>
    <xf numFmtId="0" fontId="0" fillId="0" borderId="0">
      <alignment/>
      <protection/>
    </xf>
    <xf numFmtId="0" fontId="17" fillId="0" borderId="0">
      <alignment/>
      <protection/>
    </xf>
    <xf numFmtId="0" fontId="18" fillId="0" borderId="0">
      <alignment/>
      <protection/>
    </xf>
    <xf numFmtId="0" fontId="43" fillId="0" borderId="0">
      <alignment/>
      <protection/>
    </xf>
    <xf numFmtId="0" fontId="44" fillId="0" borderId="0">
      <alignment/>
      <protection/>
    </xf>
    <xf numFmtId="0" fontId="0" fillId="0" borderId="0">
      <alignment/>
      <protection/>
    </xf>
    <xf numFmtId="0" fontId="0" fillId="0" borderId="0">
      <alignment/>
      <protection/>
    </xf>
    <xf numFmtId="0" fontId="1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0" fillId="0" borderId="0">
      <alignment/>
      <protection/>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20">
    <xf numFmtId="0" fontId="0" fillId="0" borderId="0" xfId="0" applyAlignment="1">
      <alignment/>
    </xf>
    <xf numFmtId="0" fontId="25" fillId="0" borderId="10" xfId="63" applyFont="1" applyFill="1" applyBorder="1" applyAlignment="1">
      <alignment horizontal="center"/>
      <protection/>
    </xf>
    <xf numFmtId="3" fontId="25" fillId="0" borderId="10" xfId="63" applyNumberFormat="1" applyFont="1" applyFill="1" applyBorder="1" applyAlignment="1">
      <alignment horizontal="center"/>
      <protection/>
    </xf>
    <xf numFmtId="49" fontId="25" fillId="0" borderId="0" xfId="63" applyNumberFormat="1" applyFont="1" applyFill="1" applyBorder="1" applyAlignment="1">
      <alignment horizontal="right"/>
      <protection/>
    </xf>
    <xf numFmtId="0" fontId="25" fillId="0" borderId="0" xfId="63" applyFont="1" applyFill="1" applyBorder="1" applyAlignment="1">
      <alignment horizontal="center"/>
      <protection/>
    </xf>
    <xf numFmtId="0" fontId="25" fillId="0" borderId="0" xfId="63" applyFont="1" applyFill="1" applyBorder="1" applyAlignment="1">
      <alignment horizontal="right"/>
      <protection/>
    </xf>
    <xf numFmtId="187" fontId="25" fillId="0" borderId="0" xfId="63" applyNumberFormat="1" applyFont="1" applyFill="1" applyBorder="1" applyAlignment="1">
      <alignment horizontal="right"/>
      <protection/>
    </xf>
    <xf numFmtId="3" fontId="25" fillId="0" borderId="0" xfId="63" applyNumberFormat="1" applyFont="1" applyFill="1" applyBorder="1" applyAlignment="1">
      <alignment horizontal="right"/>
      <protection/>
    </xf>
    <xf numFmtId="186" fontId="26" fillId="0" borderId="0" xfId="63" applyNumberFormat="1" applyFont="1" applyFill="1" applyBorder="1">
      <alignment/>
      <protection/>
    </xf>
    <xf numFmtId="3" fontId="26" fillId="0" borderId="0" xfId="63" applyNumberFormat="1" applyFont="1" applyFill="1" applyBorder="1">
      <alignment/>
      <protection/>
    </xf>
    <xf numFmtId="186" fontId="25" fillId="24" borderId="0" xfId="0" applyNumberFormat="1" applyFont="1" applyFill="1" applyBorder="1" applyAlignment="1">
      <alignment horizontal="right" wrapText="1"/>
    </xf>
    <xf numFmtId="3" fontId="25" fillId="24" borderId="0" xfId="0" applyNumberFormat="1" applyFont="1" applyFill="1" applyBorder="1" applyAlignment="1">
      <alignment horizontal="right" wrapText="1"/>
    </xf>
    <xf numFmtId="0" fontId="25" fillId="24" borderId="0" xfId="0" applyFont="1" applyFill="1" applyAlignment="1">
      <alignment/>
    </xf>
    <xf numFmtId="186" fontId="25" fillId="24" borderId="11" xfId="0" applyNumberFormat="1" applyFont="1" applyFill="1" applyBorder="1" applyAlignment="1">
      <alignment horizontal="right" wrapText="1"/>
    </xf>
    <xf numFmtId="3" fontId="25" fillId="24" borderId="11" xfId="0" applyNumberFormat="1" applyFont="1" applyFill="1" applyBorder="1" applyAlignment="1">
      <alignment horizontal="right" wrapText="1"/>
    </xf>
    <xf numFmtId="3" fontId="28" fillId="24" borderId="0" xfId="0" applyNumberFormat="1" applyFont="1" applyFill="1" applyBorder="1" applyAlignment="1">
      <alignment horizontal="right" wrapText="1"/>
    </xf>
    <xf numFmtId="0" fontId="29" fillId="24" borderId="0" xfId="0" applyFont="1" applyFill="1" applyBorder="1" applyAlignment="1">
      <alignment horizontal="left" vertical="top" wrapText="1"/>
    </xf>
    <xf numFmtId="186" fontId="26" fillId="24" borderId="0" xfId="0" applyNumberFormat="1" applyFont="1" applyFill="1" applyBorder="1" applyAlignment="1">
      <alignment horizontal="right" wrapText="1"/>
    </xf>
    <xf numFmtId="3" fontId="26" fillId="24" borderId="0" xfId="0" applyNumberFormat="1" applyFont="1" applyFill="1" applyBorder="1" applyAlignment="1">
      <alignment horizontal="right" wrapText="1"/>
    </xf>
    <xf numFmtId="0" fontId="26" fillId="24" borderId="0" xfId="0" applyFont="1" applyFill="1" applyAlignment="1">
      <alignment/>
    </xf>
    <xf numFmtId="0" fontId="28" fillId="24" borderId="0" xfId="0" applyFont="1" applyFill="1" applyBorder="1" applyAlignment="1">
      <alignment horizontal="left" vertical="top" wrapText="1"/>
    </xf>
    <xf numFmtId="186" fontId="25" fillId="24" borderId="0" xfId="0" applyNumberFormat="1" applyFont="1" applyFill="1" applyBorder="1" applyAlignment="1">
      <alignment horizontal="left" wrapText="1"/>
    </xf>
    <xf numFmtId="186" fontId="26" fillId="24" borderId="0" xfId="0" applyNumberFormat="1" applyFont="1" applyFill="1" applyBorder="1" applyAlignment="1">
      <alignment horizontal="left" wrapText="1"/>
    </xf>
    <xf numFmtId="0" fontId="28" fillId="24" borderId="0" xfId="0" applyFont="1" applyFill="1" applyBorder="1" applyAlignment="1">
      <alignment horizontal="left"/>
    </xf>
    <xf numFmtId="186" fontId="25" fillId="0" borderId="0" xfId="0" applyNumberFormat="1" applyFont="1" applyFill="1" applyBorder="1" applyAlignment="1">
      <alignment horizontal="left" wrapText="1"/>
    </xf>
    <xf numFmtId="3" fontId="25" fillId="0" borderId="0" xfId="0" applyNumberFormat="1" applyFont="1" applyFill="1" applyBorder="1" applyAlignment="1">
      <alignment horizontal="right" wrapText="1"/>
    </xf>
    <xf numFmtId="0" fontId="25" fillId="0" borderId="0" xfId="0" applyFont="1" applyFill="1" applyAlignment="1">
      <alignment/>
    </xf>
    <xf numFmtId="0" fontId="28" fillId="0" borderId="0" xfId="0" applyFont="1" applyFill="1" applyBorder="1" applyAlignment="1">
      <alignment horizontal="left" vertical="top" wrapText="1"/>
    </xf>
    <xf numFmtId="0" fontId="28" fillId="24" borderId="0" xfId="0" applyFont="1" applyFill="1" applyBorder="1" applyAlignment="1">
      <alignment horizontal="left" vertical="top"/>
    </xf>
    <xf numFmtId="0" fontId="45" fillId="24" borderId="0" xfId="0" applyFont="1" applyFill="1" applyBorder="1" applyAlignment="1">
      <alignment horizontal="left" vertical="top" wrapText="1"/>
    </xf>
    <xf numFmtId="186" fontId="46" fillId="24" borderId="0" xfId="0" applyNumberFormat="1" applyFont="1" applyFill="1" applyBorder="1" applyAlignment="1">
      <alignment horizontal="left" wrapText="1"/>
    </xf>
    <xf numFmtId="3" fontId="46" fillId="24" borderId="0" xfId="0" applyNumberFormat="1" applyFont="1" applyFill="1" applyBorder="1" applyAlignment="1">
      <alignment horizontal="right" wrapText="1"/>
    </xf>
    <xf numFmtId="0" fontId="46" fillId="24" borderId="0" xfId="0" applyFont="1" applyFill="1" applyAlignment="1">
      <alignment/>
    </xf>
    <xf numFmtId="187" fontId="25" fillId="24" borderId="0" xfId="0" applyNumberFormat="1" applyFont="1" applyFill="1" applyBorder="1" applyAlignment="1">
      <alignment horizontal="right" wrapText="1"/>
    </xf>
    <xf numFmtId="186" fontId="29" fillId="24" borderId="0" xfId="0" applyNumberFormat="1" applyFont="1" applyFill="1" applyBorder="1" applyAlignment="1">
      <alignment horizontal="left" vertical="top" wrapText="1"/>
    </xf>
    <xf numFmtId="3" fontId="26" fillId="24" borderId="0" xfId="0" applyNumberFormat="1" applyFont="1" applyFill="1" applyAlignment="1">
      <alignment horizontal="right"/>
    </xf>
    <xf numFmtId="186" fontId="28" fillId="24" borderId="0" xfId="0" applyNumberFormat="1" applyFont="1" applyFill="1" applyBorder="1" applyAlignment="1">
      <alignment horizontal="left" vertical="top" wrapText="1"/>
    </xf>
    <xf numFmtId="3" fontId="25" fillId="24" borderId="0" xfId="0" applyNumberFormat="1" applyFont="1" applyFill="1" applyAlignment="1">
      <alignment horizontal="right"/>
    </xf>
    <xf numFmtId="0" fontId="29" fillId="24" borderId="0" xfId="0" applyFont="1" applyFill="1" applyBorder="1" applyAlignment="1">
      <alignment horizontal="right" vertical="top" wrapText="1"/>
    </xf>
    <xf numFmtId="186" fontId="25" fillId="24" borderId="11" xfId="0" applyNumberFormat="1" applyFont="1" applyFill="1" applyBorder="1" applyAlignment="1">
      <alignment horizontal="left" wrapText="1"/>
    </xf>
    <xf numFmtId="1" fontId="25" fillId="24" borderId="11" xfId="0" applyNumberFormat="1" applyFont="1" applyFill="1" applyBorder="1" applyAlignment="1">
      <alignment horizontal="right" wrapText="1"/>
    </xf>
    <xf numFmtId="1" fontId="25" fillId="24" borderId="0" xfId="0" applyNumberFormat="1" applyFont="1" applyFill="1" applyBorder="1" applyAlignment="1">
      <alignment horizontal="left" wrapText="1"/>
    </xf>
    <xf numFmtId="0" fontId="45" fillId="24" borderId="0" xfId="0" applyFont="1" applyFill="1" applyBorder="1" applyAlignment="1">
      <alignment horizontal="left" vertical="top"/>
    </xf>
    <xf numFmtId="2" fontId="45" fillId="24" borderId="0" xfId="0" applyNumberFormat="1" applyFont="1" applyFill="1" applyBorder="1" applyAlignment="1">
      <alignment horizontal="justify" vertical="top" wrapText="1"/>
    </xf>
    <xf numFmtId="3" fontId="46" fillId="24" borderId="0" xfId="0" applyNumberFormat="1" applyFont="1" applyFill="1" applyAlignment="1">
      <alignment horizontal="right"/>
    </xf>
    <xf numFmtId="3" fontId="26" fillId="0" borderId="0" xfId="63" applyNumberFormat="1" applyFont="1" applyFill="1" applyBorder="1" applyAlignment="1">
      <alignment horizontal="justify" vertical="top" wrapText="1"/>
      <protection/>
    </xf>
    <xf numFmtId="3" fontId="25" fillId="0" borderId="0" xfId="65" applyNumberFormat="1" applyFont="1" applyFill="1" applyBorder="1" applyAlignment="1">
      <alignment horizontal="right"/>
      <protection/>
    </xf>
    <xf numFmtId="0" fontId="47" fillId="24" borderId="0" xfId="0" applyFont="1" applyFill="1" applyAlignment="1">
      <alignment/>
    </xf>
    <xf numFmtId="0" fontId="48" fillId="24" borderId="0" xfId="0" applyFont="1" applyFill="1" applyBorder="1" applyAlignment="1">
      <alignment horizontal="left" vertical="top" wrapText="1"/>
    </xf>
    <xf numFmtId="0" fontId="49" fillId="24" borderId="0" xfId="0" applyFont="1" applyFill="1" applyAlignment="1">
      <alignment/>
    </xf>
    <xf numFmtId="0" fontId="28" fillId="24" borderId="0" xfId="0" applyFont="1" applyFill="1" applyAlignment="1">
      <alignment horizontal="left" vertical="top"/>
    </xf>
    <xf numFmtId="0" fontId="50" fillId="24" borderId="0" xfId="0" applyFont="1" applyFill="1" applyBorder="1" applyAlignment="1">
      <alignment horizontal="left" vertical="top" wrapText="1"/>
    </xf>
    <xf numFmtId="0" fontId="51" fillId="24" borderId="0" xfId="0" applyFont="1" applyFill="1" applyAlignment="1">
      <alignment/>
    </xf>
    <xf numFmtId="186" fontId="29" fillId="0" borderId="0" xfId="0" applyNumberFormat="1" applyFont="1" applyFill="1" applyAlignment="1">
      <alignment/>
    </xf>
    <xf numFmtId="3" fontId="29" fillId="0" borderId="0" xfId="0" applyNumberFormat="1" applyFont="1" applyFill="1" applyBorder="1" applyAlignment="1">
      <alignment horizontal="right"/>
    </xf>
    <xf numFmtId="3" fontId="26" fillId="0" borderId="12" xfId="63" applyNumberFormat="1" applyFont="1" applyFill="1" applyBorder="1" applyAlignment="1">
      <alignment wrapText="1"/>
      <protection/>
    </xf>
    <xf numFmtId="0" fontId="25" fillId="0" borderId="0" xfId="0" applyFont="1" applyFill="1" applyAlignment="1">
      <alignment horizontal="right" vertical="justify"/>
    </xf>
    <xf numFmtId="186" fontId="25" fillId="0" borderId="0" xfId="0" applyNumberFormat="1" applyFont="1" applyFill="1" applyBorder="1" applyAlignment="1">
      <alignment horizontal="right"/>
    </xf>
    <xf numFmtId="3" fontId="25" fillId="0" borderId="0" xfId="0" applyNumberFormat="1" applyFont="1" applyFill="1" applyBorder="1" applyAlignment="1">
      <alignment horizontal="right"/>
    </xf>
    <xf numFmtId="0" fontId="25" fillId="0" borderId="0" xfId="0" applyFont="1" applyAlignment="1">
      <alignment/>
    </xf>
    <xf numFmtId="0" fontId="52" fillId="24" borderId="0" xfId="0" applyFont="1" applyFill="1" applyBorder="1" applyAlignment="1">
      <alignment horizontal="left" vertical="top" wrapText="1"/>
    </xf>
    <xf numFmtId="49" fontId="25" fillId="0" borderId="0" xfId="63" applyNumberFormat="1" applyFont="1" applyFill="1" applyAlignment="1">
      <alignment horizontal="right" vertical="top"/>
      <protection/>
    </xf>
    <xf numFmtId="0" fontId="25" fillId="0" borderId="0" xfId="63" applyFont="1" applyFill="1">
      <alignment/>
      <protection/>
    </xf>
    <xf numFmtId="49" fontId="26" fillId="0" borderId="0" xfId="63" applyNumberFormat="1" applyFont="1" applyFill="1" applyAlignment="1">
      <alignment horizontal="right" vertical="justify"/>
      <protection/>
    </xf>
    <xf numFmtId="0" fontId="26" fillId="0" borderId="0" xfId="63" applyFont="1" applyFill="1">
      <alignment/>
      <protection/>
    </xf>
    <xf numFmtId="0" fontId="26" fillId="0" borderId="0" xfId="63" applyFont="1" applyFill="1" applyBorder="1">
      <alignment/>
      <protection/>
    </xf>
    <xf numFmtId="0" fontId="29" fillId="24" borderId="0" xfId="0" applyFont="1" applyFill="1" applyBorder="1" applyAlignment="1">
      <alignment horizontal="justify" vertical="top" wrapText="1"/>
    </xf>
    <xf numFmtId="0" fontId="26" fillId="24" borderId="0" xfId="0" applyFont="1" applyFill="1" applyBorder="1" applyAlignment="1">
      <alignment horizontal="left" vertical="top" wrapText="1"/>
    </xf>
    <xf numFmtId="0" fontId="25" fillId="0" borderId="0" xfId="63" applyFont="1" applyFill="1" applyBorder="1" applyAlignment="1">
      <alignment horizontal="right" vertical="top" wrapText="1"/>
      <protection/>
    </xf>
    <xf numFmtId="0" fontId="25" fillId="24" borderId="0" xfId="0" applyFont="1" applyFill="1" applyAlignment="1">
      <alignment horizontal="justify" vertical="top" wrapText="1"/>
    </xf>
    <xf numFmtId="0" fontId="25" fillId="24" borderId="11" xfId="0" applyFont="1" applyFill="1" applyBorder="1" applyAlignment="1">
      <alignment horizontal="left" wrapText="1"/>
    </xf>
    <xf numFmtId="0" fontId="28" fillId="24" borderId="0" xfId="0" applyFont="1" applyFill="1" applyBorder="1" applyAlignment="1">
      <alignment horizontal="justify" vertical="top" wrapText="1"/>
    </xf>
    <xf numFmtId="0" fontId="25" fillId="24" borderId="0" xfId="0" applyFont="1" applyFill="1" applyBorder="1" applyAlignment="1">
      <alignment horizontal="left" vertical="top" wrapText="1"/>
    </xf>
    <xf numFmtId="0" fontId="25" fillId="24" borderId="0" xfId="0" applyFont="1" applyFill="1" applyAlignment="1">
      <alignment horizontal="justify"/>
    </xf>
    <xf numFmtId="0" fontId="26" fillId="24" borderId="0" xfId="0" applyFont="1" applyFill="1" applyAlignment="1">
      <alignment horizontal="justify"/>
    </xf>
    <xf numFmtId="0" fontId="26" fillId="24" borderId="0" xfId="0" applyFont="1" applyFill="1" applyBorder="1" applyAlignment="1">
      <alignment horizontal="justify"/>
    </xf>
    <xf numFmtId="0" fontId="25" fillId="24" borderId="0" xfId="0" applyFont="1" applyFill="1" applyBorder="1" applyAlignment="1">
      <alignment horizontal="justify" vertical="top" wrapText="1"/>
    </xf>
    <xf numFmtId="0" fontId="25" fillId="24" borderId="0" xfId="0" applyFont="1" applyFill="1" applyBorder="1" applyAlignment="1">
      <alignment horizontal="justify"/>
    </xf>
    <xf numFmtId="0" fontId="26" fillId="0" borderId="0" xfId="0" applyFont="1" applyFill="1" applyBorder="1" applyAlignment="1">
      <alignment horizontal="justify"/>
    </xf>
    <xf numFmtId="0" fontId="25" fillId="24" borderId="13" xfId="0" applyFont="1" applyFill="1" applyBorder="1" applyAlignment="1">
      <alignment horizontal="left" wrapText="1"/>
    </xf>
    <xf numFmtId="0" fontId="25" fillId="0" borderId="0" xfId="0" applyFont="1" applyFill="1" applyBorder="1" applyAlignment="1">
      <alignment horizontal="left" vertical="top" wrapText="1"/>
    </xf>
    <xf numFmtId="0" fontId="45" fillId="24" borderId="0" xfId="0" applyFont="1" applyFill="1" applyBorder="1" applyAlignment="1">
      <alignment horizontal="justify" vertical="top" wrapText="1"/>
    </xf>
    <xf numFmtId="0" fontId="46" fillId="24" borderId="0" xfId="0" applyFont="1" applyFill="1" applyBorder="1" applyAlignment="1">
      <alignment horizontal="left" vertical="top" wrapText="1"/>
    </xf>
    <xf numFmtId="2" fontId="28" fillId="24" borderId="0" xfId="0" applyNumberFormat="1" applyFont="1" applyFill="1" applyBorder="1" applyAlignment="1">
      <alignment horizontal="left" vertical="top" wrapText="1"/>
    </xf>
    <xf numFmtId="0" fontId="25" fillId="24" borderId="11" xfId="0" applyFont="1" applyFill="1" applyBorder="1" applyAlignment="1">
      <alignment horizontal="center" wrapText="1"/>
    </xf>
    <xf numFmtId="0" fontId="25" fillId="24" borderId="11" xfId="0" applyFont="1" applyFill="1" applyBorder="1" applyAlignment="1">
      <alignment horizontal="left" vertical="top" wrapText="1"/>
    </xf>
    <xf numFmtId="0" fontId="46" fillId="24" borderId="0" xfId="0" applyFont="1" applyFill="1" applyBorder="1" applyAlignment="1">
      <alignment horizontal="justify" vertical="top" wrapText="1"/>
    </xf>
    <xf numFmtId="0" fontId="25" fillId="0" borderId="0" xfId="63" applyFont="1" applyFill="1" applyBorder="1">
      <alignment/>
      <protection/>
    </xf>
    <xf numFmtId="49" fontId="26" fillId="0" borderId="14" xfId="63" applyNumberFormat="1" applyFont="1" applyFill="1" applyBorder="1" applyAlignment="1">
      <alignment horizontal="right" vertical="center" wrapText="1"/>
      <protection/>
    </xf>
    <xf numFmtId="0" fontId="28" fillId="0" borderId="0" xfId="63" applyFont="1" applyFill="1" applyBorder="1">
      <alignment/>
      <protection/>
    </xf>
    <xf numFmtId="49" fontId="26" fillId="0" borderId="15" xfId="63" applyNumberFormat="1" applyFont="1" applyFill="1" applyBorder="1" applyAlignment="1">
      <alignment horizontal="right" vertical="center" wrapText="1"/>
      <protection/>
    </xf>
    <xf numFmtId="0" fontId="25" fillId="0" borderId="13" xfId="63" applyFont="1" applyFill="1" applyBorder="1" applyAlignment="1">
      <alignment horizontal="right" vertical="top" wrapText="1"/>
      <protection/>
    </xf>
    <xf numFmtId="0" fontId="25" fillId="0" borderId="0" xfId="63" applyFont="1" applyFill="1" applyBorder="1" applyAlignment="1">
      <alignment horizontal="right" vertical="top"/>
      <protection/>
    </xf>
    <xf numFmtId="0" fontId="25" fillId="0" borderId="0" xfId="63" applyFont="1" applyFill="1" applyBorder="1" applyAlignment="1">
      <alignment horizontal="center" vertical="center"/>
      <protection/>
    </xf>
    <xf numFmtId="186" fontId="25" fillId="24" borderId="0" xfId="0" applyNumberFormat="1" applyFont="1" applyFill="1" applyAlignment="1">
      <alignment horizontal="right"/>
    </xf>
    <xf numFmtId="3" fontId="25" fillId="24" borderId="0" xfId="0" applyNumberFormat="1" applyFont="1" applyFill="1" applyBorder="1" applyAlignment="1">
      <alignment horizontal="right"/>
    </xf>
    <xf numFmtId="0" fontId="53" fillId="24" borderId="0" xfId="0" applyFont="1" applyFill="1" applyBorder="1" applyAlignment="1">
      <alignment horizontal="left" vertical="top" wrapText="1"/>
    </xf>
    <xf numFmtId="0" fontId="53" fillId="24" borderId="0" xfId="0" applyFont="1" applyFill="1" applyBorder="1" applyAlignment="1">
      <alignment horizontal="justify" vertical="top" wrapText="1"/>
    </xf>
    <xf numFmtId="186" fontId="47" fillId="24" borderId="0" xfId="0" applyNumberFormat="1" applyFont="1" applyFill="1" applyBorder="1" applyAlignment="1">
      <alignment horizontal="right" wrapText="1"/>
    </xf>
    <xf numFmtId="3" fontId="53" fillId="24" borderId="0" xfId="0" applyNumberFormat="1" applyFont="1" applyFill="1" applyBorder="1" applyAlignment="1">
      <alignment horizontal="right" wrapText="1"/>
    </xf>
    <xf numFmtId="0" fontId="25" fillId="24" borderId="0" xfId="0" applyFont="1" applyFill="1" applyBorder="1" applyAlignment="1">
      <alignment horizontal="left" wrapText="1"/>
    </xf>
    <xf numFmtId="187" fontId="25" fillId="24" borderId="11" xfId="0" applyNumberFormat="1" applyFont="1" applyFill="1" applyBorder="1" applyAlignment="1">
      <alignment horizontal="right" wrapText="1"/>
    </xf>
    <xf numFmtId="2" fontId="25" fillId="24" borderId="0" xfId="0" applyNumberFormat="1" applyFont="1" applyFill="1" applyBorder="1" applyAlignment="1">
      <alignment horizontal="right" wrapText="1"/>
    </xf>
    <xf numFmtId="2" fontId="26" fillId="24" borderId="0" xfId="0" applyNumberFormat="1" applyFont="1" applyFill="1" applyBorder="1" applyAlignment="1">
      <alignment horizontal="right" wrapText="1"/>
    </xf>
    <xf numFmtId="186" fontId="49" fillId="24" borderId="0" xfId="0" applyNumberFormat="1" applyFont="1" applyFill="1" applyBorder="1" applyAlignment="1">
      <alignment horizontal="right" wrapText="1"/>
    </xf>
    <xf numFmtId="3" fontId="49" fillId="24" borderId="0" xfId="0" applyNumberFormat="1" applyFont="1" applyFill="1" applyBorder="1" applyAlignment="1">
      <alignment horizontal="right" wrapText="1"/>
    </xf>
    <xf numFmtId="187" fontId="49" fillId="24" borderId="0" xfId="0" applyNumberFormat="1" applyFont="1" applyFill="1" applyBorder="1" applyAlignment="1">
      <alignment horizontal="right" wrapText="1"/>
    </xf>
    <xf numFmtId="1" fontId="25" fillId="24" borderId="0" xfId="0" applyNumberFormat="1" applyFont="1" applyFill="1" applyBorder="1" applyAlignment="1">
      <alignment horizontal="right" wrapText="1"/>
    </xf>
    <xf numFmtId="187" fontId="26" fillId="24" borderId="0" xfId="0" applyNumberFormat="1" applyFont="1" applyFill="1" applyBorder="1" applyAlignment="1">
      <alignment horizontal="right" wrapText="1"/>
    </xf>
    <xf numFmtId="2" fontId="25" fillId="24" borderId="0" xfId="0" applyNumberFormat="1" applyFont="1" applyFill="1" applyAlignment="1">
      <alignment horizontal="justify"/>
    </xf>
    <xf numFmtId="3" fontId="25" fillId="24" borderId="0" xfId="0" applyNumberFormat="1" applyFont="1" applyFill="1" applyBorder="1" applyAlignment="1">
      <alignment horizontal="justify"/>
    </xf>
    <xf numFmtId="0" fontId="25" fillId="24" borderId="0" xfId="0" applyFont="1" applyFill="1" applyBorder="1" applyAlignment="1">
      <alignment horizontal="justify" vertical="top"/>
    </xf>
    <xf numFmtId="0" fontId="50" fillId="24" borderId="0" xfId="0" applyFont="1" applyFill="1" applyBorder="1" applyAlignment="1">
      <alignment horizontal="justify" vertical="top" wrapText="1"/>
    </xf>
    <xf numFmtId="0" fontId="51" fillId="24" borderId="0" xfId="0" applyFont="1" applyFill="1" applyBorder="1" applyAlignment="1">
      <alignment horizontal="left" vertical="top" wrapText="1"/>
    </xf>
    <xf numFmtId="186" fontId="51" fillId="24" borderId="0" xfId="0" applyNumberFormat="1" applyFont="1" applyFill="1" applyBorder="1" applyAlignment="1">
      <alignment horizontal="right" wrapText="1"/>
    </xf>
    <xf numFmtId="187" fontId="51" fillId="24" borderId="0" xfId="0" applyNumberFormat="1" applyFont="1" applyFill="1" applyBorder="1" applyAlignment="1">
      <alignment horizontal="right" wrapText="1"/>
    </xf>
    <xf numFmtId="0" fontId="29" fillId="0" borderId="0" xfId="0" applyFont="1" applyFill="1" applyAlignment="1">
      <alignment horizontal="right" vertical="top"/>
    </xf>
    <xf numFmtId="0" fontId="29" fillId="0" borderId="0" xfId="0" applyFont="1" applyFill="1" applyAlignment="1">
      <alignment horizontal="left"/>
    </xf>
    <xf numFmtId="0" fontId="29" fillId="0" borderId="0" xfId="0" applyFont="1" applyFill="1" applyAlignment="1">
      <alignment horizontal="center"/>
    </xf>
    <xf numFmtId="0" fontId="29" fillId="0" borderId="0" xfId="0" applyFont="1" applyFill="1" applyAlignment="1">
      <alignment/>
    </xf>
    <xf numFmtId="0" fontId="28" fillId="0" borderId="0" xfId="0" applyFont="1" applyFill="1" applyAlignment="1">
      <alignment horizontal="justify" vertical="top" wrapText="1"/>
    </xf>
    <xf numFmtId="0" fontId="25" fillId="0" borderId="0" xfId="0" applyFont="1" applyFill="1" applyBorder="1" applyAlignment="1">
      <alignment horizontal="center"/>
    </xf>
    <xf numFmtId="0" fontId="52" fillId="24" borderId="0" xfId="0" applyFont="1" applyFill="1" applyBorder="1" applyAlignment="1">
      <alignment horizontal="justify" vertical="top" wrapText="1"/>
    </xf>
    <xf numFmtId="0" fontId="54" fillId="24" borderId="0" xfId="0" applyFont="1" applyFill="1" applyBorder="1" applyAlignment="1">
      <alignment horizontal="left" vertical="top" wrapText="1"/>
    </xf>
    <xf numFmtId="186" fontId="54" fillId="24" borderId="0" xfId="0" applyNumberFormat="1" applyFont="1" applyFill="1" applyBorder="1" applyAlignment="1">
      <alignment horizontal="right" wrapText="1"/>
    </xf>
    <xf numFmtId="3" fontId="54" fillId="24" borderId="0" xfId="0" applyNumberFormat="1" applyFont="1" applyFill="1" applyBorder="1" applyAlignment="1">
      <alignment horizontal="right" wrapText="1"/>
    </xf>
    <xf numFmtId="0" fontId="26" fillId="0" borderId="0" xfId="0" applyFont="1" applyAlignment="1">
      <alignment wrapText="1"/>
    </xf>
    <xf numFmtId="49" fontId="28" fillId="0" borderId="16" xfId="63" applyNumberFormat="1" applyFont="1" applyFill="1" applyBorder="1" applyAlignment="1">
      <alignment horizontal="right" vertical="justify"/>
      <protection/>
    </xf>
    <xf numFmtId="49" fontId="28" fillId="0" borderId="17" xfId="63" applyNumberFormat="1" applyFont="1" applyFill="1" applyBorder="1" applyAlignment="1">
      <alignment horizontal="right" vertical="justify"/>
      <protection/>
    </xf>
    <xf numFmtId="2" fontId="25" fillId="0" borderId="0" xfId="63" applyNumberFormat="1" applyFont="1" applyFill="1">
      <alignment/>
      <protection/>
    </xf>
    <xf numFmtId="186" fontId="25" fillId="0" borderId="0" xfId="63" applyNumberFormat="1" applyFont="1" applyFill="1" applyAlignment="1">
      <alignment horizontal="right"/>
      <protection/>
    </xf>
    <xf numFmtId="0" fontId="29" fillId="0" borderId="0" xfId="63" applyFont="1" applyFill="1" applyBorder="1" applyAlignment="1">
      <alignment horizontal="right" vertical="top" wrapText="1"/>
      <protection/>
    </xf>
    <xf numFmtId="0" fontId="29" fillId="0" borderId="0" xfId="63" applyFont="1" applyFill="1" applyBorder="1" applyAlignment="1">
      <alignment horizontal="justify" vertical="top" wrapText="1"/>
      <protection/>
    </xf>
    <xf numFmtId="49" fontId="25" fillId="0" borderId="10" xfId="63" applyNumberFormat="1" applyFont="1" applyFill="1" applyBorder="1" applyAlignment="1">
      <alignment horizontal="center"/>
      <protection/>
    </xf>
    <xf numFmtId="187" fontId="25" fillId="0" borderId="10" xfId="63" applyNumberFormat="1" applyFont="1" applyFill="1" applyBorder="1" applyAlignment="1">
      <alignment horizontal="center"/>
      <protection/>
    </xf>
    <xf numFmtId="4" fontId="25" fillId="0" borderId="10" xfId="63" applyNumberFormat="1" applyFont="1" applyFill="1" applyBorder="1" applyAlignment="1">
      <alignment horizontal="center"/>
      <protection/>
    </xf>
    <xf numFmtId="4" fontId="25" fillId="0" borderId="0" xfId="63" applyNumberFormat="1" applyFont="1" applyFill="1" applyBorder="1" applyAlignment="1">
      <alignment horizontal="center"/>
      <protection/>
    </xf>
    <xf numFmtId="4" fontId="26" fillId="0" borderId="0" xfId="63" applyNumberFormat="1" applyFont="1" applyFill="1" applyBorder="1">
      <alignment/>
      <protection/>
    </xf>
    <xf numFmtId="4" fontId="26" fillId="24" borderId="0" xfId="0" applyNumberFormat="1" applyFont="1" applyFill="1" applyBorder="1" applyAlignment="1">
      <alignment horizontal="right" wrapText="1"/>
    </xf>
    <xf numFmtId="4" fontId="25" fillId="24" borderId="0" xfId="0" applyNumberFormat="1" applyFont="1" applyFill="1" applyBorder="1" applyAlignment="1">
      <alignment horizontal="right" wrapText="1"/>
    </xf>
    <xf numFmtId="4" fontId="25" fillId="24" borderId="11" xfId="0" applyNumberFormat="1" applyFont="1" applyFill="1" applyBorder="1" applyAlignment="1">
      <alignment horizontal="right" wrapText="1"/>
    </xf>
    <xf numFmtId="4" fontId="28" fillId="24" borderId="0" xfId="0" applyNumberFormat="1" applyFont="1" applyFill="1" applyBorder="1" applyAlignment="1">
      <alignment horizontal="center" wrapText="1"/>
    </xf>
    <xf numFmtId="4" fontId="29" fillId="24" borderId="12" xfId="0" applyNumberFormat="1" applyFont="1" applyFill="1" applyBorder="1" applyAlignment="1">
      <alignment horizontal="right" wrapText="1"/>
    </xf>
    <xf numFmtId="4" fontId="29" fillId="24" borderId="0" xfId="0" applyNumberFormat="1" applyFont="1" applyFill="1" applyBorder="1" applyAlignment="1">
      <alignment horizontal="right" wrapText="1"/>
    </xf>
    <xf numFmtId="4" fontId="25" fillId="0" borderId="0" xfId="0" applyNumberFormat="1" applyFont="1" applyFill="1" applyBorder="1" applyAlignment="1">
      <alignment horizontal="right" wrapText="1"/>
    </xf>
    <xf numFmtId="4" fontId="45" fillId="24" borderId="0" xfId="0" applyNumberFormat="1" applyFont="1" applyFill="1" applyBorder="1" applyAlignment="1">
      <alignment horizontal="right" wrapText="1"/>
    </xf>
    <xf numFmtId="4" fontId="28" fillId="24" borderId="0" xfId="0" applyNumberFormat="1" applyFont="1" applyFill="1" applyBorder="1" applyAlignment="1">
      <alignment horizontal="right" wrapText="1"/>
    </xf>
    <xf numFmtId="4" fontId="46" fillId="24" borderId="0" xfId="0" applyNumberFormat="1" applyFont="1" applyFill="1" applyBorder="1" applyAlignment="1">
      <alignment horizontal="right" wrapText="1"/>
    </xf>
    <xf numFmtId="4" fontId="26" fillId="0" borderId="18" xfId="63" applyNumberFormat="1" applyFont="1" applyFill="1" applyBorder="1" applyAlignment="1">
      <alignment horizontal="right" vertical="center" wrapText="1"/>
      <protection/>
    </xf>
    <xf numFmtId="4" fontId="26" fillId="0" borderId="19" xfId="63" applyNumberFormat="1" applyFont="1" applyFill="1" applyBorder="1" applyAlignment="1">
      <alignment horizontal="right" vertical="center" wrapText="1"/>
      <protection/>
    </xf>
    <xf numFmtId="4" fontId="25" fillId="0" borderId="0" xfId="65" applyNumberFormat="1" applyFont="1" applyFill="1" applyBorder="1" applyAlignment="1">
      <alignment horizontal="right"/>
      <protection/>
    </xf>
    <xf numFmtId="4" fontId="25" fillId="24" borderId="0" xfId="0" applyNumberFormat="1" applyFont="1" applyFill="1" applyBorder="1" applyAlignment="1">
      <alignment/>
    </xf>
    <xf numFmtId="4" fontId="28" fillId="24" borderId="12" xfId="0" applyNumberFormat="1" applyFont="1" applyFill="1" applyBorder="1" applyAlignment="1">
      <alignment horizontal="right" wrapText="1"/>
    </xf>
    <xf numFmtId="4" fontId="53" fillId="24" borderId="0" xfId="0" applyNumberFormat="1" applyFont="1" applyFill="1" applyBorder="1" applyAlignment="1">
      <alignment horizontal="center" wrapText="1"/>
    </xf>
    <xf numFmtId="4" fontId="25" fillId="24" borderId="0" xfId="0" applyNumberFormat="1" applyFont="1" applyFill="1" applyBorder="1" applyAlignment="1">
      <alignment horizontal="left" wrapText="1"/>
    </xf>
    <xf numFmtId="4" fontId="49" fillId="24" borderId="0" xfId="0" applyNumberFormat="1" applyFont="1" applyFill="1" applyBorder="1" applyAlignment="1">
      <alignment horizontal="right" wrapText="1"/>
    </xf>
    <xf numFmtId="4" fontId="25" fillId="24" borderId="0" xfId="0" applyNumberFormat="1" applyFont="1" applyFill="1" applyBorder="1" applyAlignment="1">
      <alignment horizontal="right"/>
    </xf>
    <xf numFmtId="4" fontId="51" fillId="24" borderId="0" xfId="0" applyNumberFormat="1" applyFont="1" applyFill="1" applyBorder="1" applyAlignment="1">
      <alignment horizontal="right" wrapText="1"/>
    </xf>
    <xf numFmtId="4" fontId="29" fillId="0" borderId="0" xfId="0" applyNumberFormat="1" applyFont="1" applyFill="1" applyBorder="1" applyAlignment="1">
      <alignment horizontal="right"/>
    </xf>
    <xf numFmtId="4" fontId="26" fillId="0" borderId="20" xfId="63" applyNumberFormat="1" applyFont="1" applyFill="1" applyBorder="1" applyAlignment="1">
      <alignment horizontal="right" vertical="center" wrapText="1"/>
      <protection/>
    </xf>
    <xf numFmtId="4" fontId="28" fillId="0" borderId="0" xfId="0" applyNumberFormat="1" applyFont="1" applyFill="1" applyBorder="1" applyAlignment="1">
      <alignment horizontal="right"/>
    </xf>
    <xf numFmtId="4" fontId="54" fillId="24" borderId="0" xfId="0" applyNumberFormat="1" applyFont="1" applyFill="1" applyBorder="1" applyAlignment="1">
      <alignment horizontal="right" wrapText="1"/>
    </xf>
    <xf numFmtId="4" fontId="25" fillId="0" borderId="21" xfId="63" applyNumberFormat="1" applyFont="1" applyFill="1" applyBorder="1" applyAlignment="1">
      <alignment horizontal="right"/>
      <protection/>
    </xf>
    <xf numFmtId="4" fontId="25" fillId="0" borderId="22" xfId="63" applyNumberFormat="1" applyFont="1" applyFill="1" applyBorder="1" applyAlignment="1">
      <alignment horizontal="right"/>
      <protection/>
    </xf>
    <xf numFmtId="4" fontId="25" fillId="0" borderId="0" xfId="63" applyNumberFormat="1" applyFont="1" applyFill="1" applyAlignment="1">
      <alignment horizontal="right"/>
      <protection/>
    </xf>
    <xf numFmtId="0" fontId="31" fillId="0" borderId="0" xfId="63" applyFont="1" applyFill="1" applyAlignment="1">
      <alignment horizontal="right" vertical="center"/>
      <protection/>
    </xf>
    <xf numFmtId="4" fontId="27" fillId="0" borderId="23" xfId="63" applyNumberFormat="1" applyFont="1" applyFill="1" applyBorder="1" applyAlignment="1">
      <alignment horizontal="right" vertical="center"/>
      <protection/>
    </xf>
    <xf numFmtId="4" fontId="29" fillId="0" borderId="24" xfId="63" applyNumberFormat="1" applyFont="1" applyFill="1" applyBorder="1" applyAlignment="1">
      <alignment horizontal="right" vertical="center" wrapText="1"/>
      <protection/>
    </xf>
    <xf numFmtId="0" fontId="29" fillId="0" borderId="25" xfId="63" applyFont="1" applyFill="1" applyBorder="1" applyAlignment="1">
      <alignment horizontal="right" vertical="top" wrapText="1"/>
      <protection/>
    </xf>
    <xf numFmtId="0" fontId="28" fillId="0" borderId="0" xfId="0" applyFont="1" applyAlignment="1">
      <alignment/>
    </xf>
    <xf numFmtId="0" fontId="28" fillId="0" borderId="25" xfId="63" applyFont="1" applyFill="1" applyBorder="1" applyAlignment="1">
      <alignment horizontal="right" vertical="top" wrapText="1"/>
      <protection/>
    </xf>
    <xf numFmtId="0" fontId="28" fillId="0" borderId="13" xfId="63" applyFont="1" applyFill="1" applyBorder="1" applyAlignment="1">
      <alignment horizontal="right" vertical="top" wrapText="1"/>
      <protection/>
    </xf>
    <xf numFmtId="0" fontId="27" fillId="0" borderId="26" xfId="81" applyFont="1" applyFill="1" applyBorder="1" applyAlignment="1">
      <alignment horizontal="justify" vertical="center" wrapText="1"/>
      <protection/>
    </xf>
    <xf numFmtId="0" fontId="27" fillId="0" borderId="27" xfId="81" applyFont="1" applyFill="1" applyBorder="1" applyAlignment="1">
      <alignment horizontal="justify" vertical="center" wrapText="1"/>
      <protection/>
    </xf>
    <xf numFmtId="0" fontId="27" fillId="0" borderId="28" xfId="81" applyFont="1" applyFill="1" applyBorder="1" applyAlignment="1">
      <alignment horizontal="justify" vertical="center" wrapText="1"/>
      <protection/>
    </xf>
    <xf numFmtId="0" fontId="28" fillId="0" borderId="29" xfId="63" applyFont="1" applyFill="1" applyBorder="1" applyAlignment="1">
      <alignment horizontal="left" vertical="center" wrapText="1"/>
      <protection/>
    </xf>
    <xf numFmtId="0" fontId="28" fillId="0" borderId="30" xfId="63" applyFont="1" applyFill="1" applyBorder="1" applyAlignment="1">
      <alignment horizontal="left" vertical="center"/>
      <protection/>
    </xf>
    <xf numFmtId="0" fontId="28" fillId="0" borderId="31" xfId="63" applyFont="1" applyFill="1" applyBorder="1" applyAlignment="1">
      <alignment horizontal="left" vertical="center"/>
      <protection/>
    </xf>
    <xf numFmtId="0" fontId="29" fillId="0" borderId="27" xfId="63" applyFont="1" applyFill="1" applyBorder="1" applyAlignment="1">
      <alignment horizontal="justify" vertical="top" wrapText="1"/>
      <protection/>
    </xf>
    <xf numFmtId="0" fontId="28" fillId="0" borderId="27" xfId="63" applyFont="1" applyFill="1" applyBorder="1" applyAlignment="1">
      <alignment wrapText="1"/>
      <protection/>
    </xf>
    <xf numFmtId="0" fontId="28" fillId="0" borderId="27" xfId="0" applyFont="1" applyBorder="1" applyAlignment="1">
      <alignment wrapText="1"/>
    </xf>
    <xf numFmtId="0" fontId="28" fillId="0" borderId="32" xfId="0" applyFont="1" applyBorder="1" applyAlignment="1">
      <alignment wrapText="1"/>
    </xf>
    <xf numFmtId="0" fontId="26" fillId="0" borderId="33" xfId="63" applyFont="1" applyFill="1" applyBorder="1" applyAlignment="1">
      <alignment horizontal="justify" vertical="center" wrapText="1"/>
      <protection/>
    </xf>
    <xf numFmtId="0" fontId="26" fillId="0" borderId="34" xfId="63" applyFont="1" applyFill="1" applyBorder="1" applyAlignment="1">
      <alignment horizontal="justify" vertical="center" wrapText="1"/>
      <protection/>
    </xf>
    <xf numFmtId="0" fontId="25" fillId="0" borderId="34" xfId="0" applyFont="1" applyBorder="1" applyAlignment="1">
      <alignment wrapText="1"/>
    </xf>
    <xf numFmtId="0" fontId="25" fillId="0" borderId="35" xfId="0" applyFont="1" applyBorder="1" applyAlignment="1">
      <alignment wrapText="1"/>
    </xf>
    <xf numFmtId="0" fontId="26" fillId="0" borderId="36" xfId="63" applyFont="1" applyFill="1" applyBorder="1" applyAlignment="1">
      <alignment horizontal="justify" vertical="center" wrapText="1"/>
      <protection/>
    </xf>
    <xf numFmtId="0" fontId="26" fillId="0" borderId="37" xfId="63" applyFont="1" applyFill="1" applyBorder="1" applyAlignment="1">
      <alignment horizontal="justify" vertical="center" wrapText="1"/>
      <protection/>
    </xf>
    <xf numFmtId="0" fontId="25" fillId="0" borderId="37" xfId="0" applyFont="1" applyBorder="1" applyAlignment="1">
      <alignment wrapText="1"/>
    </xf>
    <xf numFmtId="0" fontId="25" fillId="0" borderId="38" xfId="0" applyFont="1" applyBorder="1" applyAlignment="1">
      <alignment wrapText="1"/>
    </xf>
    <xf numFmtId="0" fontId="29" fillId="0" borderId="39" xfId="63" applyFont="1" applyFill="1" applyBorder="1" applyAlignment="1">
      <alignment horizontal="justify" vertical="top" wrapText="1"/>
      <protection/>
    </xf>
    <xf numFmtId="0" fontId="28" fillId="0" borderId="39" xfId="63" applyFont="1" applyFill="1" applyBorder="1" applyAlignment="1">
      <alignment wrapText="1"/>
      <protection/>
    </xf>
    <xf numFmtId="3" fontId="25" fillId="24" borderId="0" xfId="0" applyNumberFormat="1" applyFont="1" applyFill="1" applyBorder="1" applyAlignment="1">
      <alignment horizontal="justify" vertical="top" wrapText="1"/>
    </xf>
    <xf numFmtId="0" fontId="25" fillId="24" borderId="0" xfId="0" applyFont="1" applyFill="1" applyAlignment="1">
      <alignment horizontal="justify" vertical="top" wrapText="1"/>
    </xf>
    <xf numFmtId="0" fontId="29" fillId="24" borderId="0" xfId="0" applyFont="1" applyFill="1" applyBorder="1" applyAlignment="1">
      <alignment horizontal="left" vertical="top" wrapText="1"/>
    </xf>
    <xf numFmtId="0" fontId="28" fillId="0" borderId="0" xfId="0" applyFont="1" applyAlignment="1">
      <alignment/>
    </xf>
    <xf numFmtId="0" fontId="25" fillId="0" borderId="0" xfId="0" applyFont="1" applyAlignment="1">
      <alignment wrapText="1"/>
    </xf>
    <xf numFmtId="0" fontId="26" fillId="24" borderId="0" xfId="0" applyFont="1" applyFill="1" applyBorder="1" applyAlignment="1">
      <alignment horizontal="justify" vertical="top" wrapText="1"/>
    </xf>
    <xf numFmtId="0" fontId="31" fillId="0" borderId="0" xfId="63" applyFont="1" applyFill="1" applyAlignment="1">
      <alignment horizontal="left" vertical="center"/>
      <protection/>
    </xf>
    <xf numFmtId="0" fontId="25" fillId="24" borderId="0" xfId="0" applyFont="1" applyFill="1" applyBorder="1" applyAlignment="1">
      <alignment horizontal="left" vertical="top" wrapText="1"/>
    </xf>
    <xf numFmtId="0" fontId="25" fillId="24" borderId="0" xfId="0" applyFont="1" applyFill="1" applyBorder="1" applyAlignment="1">
      <alignment horizontal="justify" vertical="top" wrapText="1"/>
    </xf>
    <xf numFmtId="0" fontId="28" fillId="0" borderId="40" xfId="63" applyFont="1" applyFill="1" applyBorder="1" applyAlignment="1">
      <alignment horizontal="left" vertical="center" wrapText="1"/>
      <protection/>
    </xf>
    <xf numFmtId="0" fontId="28" fillId="0" borderId="41" xfId="63" applyFont="1" applyFill="1" applyBorder="1" applyAlignment="1">
      <alignment horizontal="left" vertical="center"/>
      <protection/>
    </xf>
    <xf numFmtId="0" fontId="28" fillId="0" borderId="42" xfId="63" applyFont="1" applyFill="1" applyBorder="1" applyAlignment="1">
      <alignment horizontal="left" vertical="center"/>
      <protection/>
    </xf>
    <xf numFmtId="0" fontId="29" fillId="0" borderId="0" xfId="63" applyFont="1" applyFill="1" applyBorder="1" applyAlignment="1">
      <alignment horizontal="left" vertical="top" wrapText="1"/>
      <protection/>
    </xf>
    <xf numFmtId="0" fontId="28" fillId="0" borderId="0" xfId="0" applyFont="1" applyAlignment="1">
      <alignment horizontal="left"/>
    </xf>
    <xf numFmtId="186" fontId="29" fillId="0" borderId="0" xfId="63" applyNumberFormat="1" applyFont="1" applyFill="1" applyAlignment="1">
      <alignment horizontal="left" vertical="top" wrapText="1"/>
      <protection/>
    </xf>
    <xf numFmtId="0" fontId="28" fillId="0" borderId="0" xfId="63" applyFont="1" applyFill="1" applyAlignment="1">
      <alignment/>
      <protection/>
    </xf>
    <xf numFmtId="0" fontId="25" fillId="0" borderId="0" xfId="0" applyFont="1" applyFill="1" applyBorder="1" applyAlignment="1">
      <alignment horizontal="justify" vertical="top" wrapText="1"/>
    </xf>
    <xf numFmtId="0" fontId="25" fillId="0" borderId="0" xfId="0" applyFont="1" applyFill="1" applyAlignment="1">
      <alignment horizontal="justify" vertical="top" wrapText="1"/>
    </xf>
    <xf numFmtId="0" fontId="29" fillId="24" borderId="0" xfId="0" applyFont="1" applyFill="1" applyBorder="1" applyAlignment="1">
      <alignment horizontal="center" vertical="top" wrapText="1"/>
    </xf>
    <xf numFmtId="0" fontId="25" fillId="24" borderId="0" xfId="0" applyFont="1" applyFill="1" applyAlignment="1">
      <alignment/>
    </xf>
    <xf numFmtId="2" fontId="29" fillId="24" borderId="0" xfId="0" applyNumberFormat="1" applyFont="1" applyFill="1" applyBorder="1" applyAlignment="1">
      <alignment horizontal="left" vertical="top" wrapText="1"/>
    </xf>
    <xf numFmtId="0" fontId="25" fillId="24" borderId="0" xfId="0" applyFont="1" applyFill="1" applyAlignment="1">
      <alignment horizontal="justify"/>
    </xf>
    <xf numFmtId="0" fontId="25" fillId="0" borderId="0" xfId="0" applyFont="1" applyAlignment="1">
      <alignment/>
    </xf>
    <xf numFmtId="3" fontId="26" fillId="24" borderId="0" xfId="0" applyNumberFormat="1" applyFont="1" applyFill="1" applyBorder="1" applyAlignment="1">
      <alignment horizontal="justify" vertical="top" wrapText="1"/>
    </xf>
    <xf numFmtId="0" fontId="25" fillId="0" borderId="0" xfId="0" applyFont="1" applyAlignment="1">
      <alignment horizontal="justify" vertical="top" wrapText="1"/>
    </xf>
    <xf numFmtId="0" fontId="25" fillId="24" borderId="0" xfId="0" applyFont="1" applyFill="1" applyAlignment="1">
      <alignment wrapText="1"/>
    </xf>
    <xf numFmtId="0" fontId="29" fillId="24" borderId="0" xfId="0" applyFont="1" applyFill="1" applyBorder="1" applyAlignment="1">
      <alignment vertical="top" wrapText="1"/>
    </xf>
    <xf numFmtId="0" fontId="29" fillId="0" borderId="0" xfId="63" applyFont="1" applyFill="1" applyBorder="1" applyAlignment="1">
      <alignment vertical="top" wrapText="1"/>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3" xfId="62"/>
    <cellStyle name="Normal 2" xfId="63"/>
    <cellStyle name="Normal 2 2" xfId="64"/>
    <cellStyle name="Normal 2 2 2" xfId="65"/>
    <cellStyle name="Normal 2 2 2 2" xfId="66"/>
    <cellStyle name="Normal 2 2 2 3" xfId="67"/>
    <cellStyle name="Normal 2 2 3" xfId="68"/>
    <cellStyle name="Normal 2 2 4" xfId="69"/>
    <cellStyle name="Normal 3" xfId="70"/>
    <cellStyle name="Normal 3 2" xfId="71"/>
    <cellStyle name="Normal 3 3" xfId="72"/>
    <cellStyle name="Normal 4" xfId="73"/>
    <cellStyle name="Normal 5" xfId="74"/>
    <cellStyle name="Normal 6" xfId="75"/>
    <cellStyle name="Normal 7" xfId="76"/>
    <cellStyle name="Normal 8" xfId="77"/>
    <cellStyle name="Normal 8 2" xfId="78"/>
    <cellStyle name="Normal 9" xfId="79"/>
    <cellStyle name="Normal 9 2" xfId="80"/>
    <cellStyle name="Normal_KIKINDA 1_etapa_KNJIGA 2_STAMPA" xfId="81"/>
    <cellStyle name="Note" xfId="82"/>
    <cellStyle name="Output" xfId="83"/>
    <cellStyle name="Percent" xfId="84"/>
    <cellStyle name="Standard_PL-2005-CEE-BAU+HVP status 23.12.2004"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OJEKTI\E_1014_15_PZI_CD_1%20faza%20Vodozahvata%20BPS\SREDJENO_stari_C%20disk\ARHIVA_09_10\E_762_09_idejni_CPPOV_Apatin\KNJIGA%207_termotehnika\Precistac%20tend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SREDJENO_stari_C%20disk\ARHIVA_09_10\E_762_09_idejni_CPPOV_Apatin\KNJIGA%207_termotehnika\Precistac%20tend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rhiva\Arhiva_900_999\E_925_13_GP_FK_Palic_ZOO\I%20etapa\text%20sa%20sahtom%20za%20uzorkovanje\SREDJENO_stari_C%20disk\ARHIVA_09_10\E_762_09_idejni_CPPOV_Apatin\KNJIGA%207_termotehnika\Precistac%20tend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SREDJENO_stari_C%20disk\ARHIVA_15\E_994_15_FK%20Vikend_MZPalic\text_994_15\kucni\predmer_knjiga%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SREDJENO_stari_C%20disk\ARHIVA_15\E_994_15_FK%20Vikend_MZPalic\text_994_15\kucni\predmer%20KNJIGA%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SREDJENO_stari_C%20disk\ARHIVA_11_12\E_896_2_12_ALEVA_sanitarna\text_stampa_SAN\SREDJENO_stari_C%20disk\ARHIVA_09_10\E_762_09_idejni_CPPOV_Apatin\KNJIGA%207_termotehnika\Precistac%20tend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
      <sheetName val="rekapitulacij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nder"/>
      <sheetName val="rekapitulacij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nder"/>
      <sheetName val="rekapitulacij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resnjevac"/>
      <sheetName val="dokaznice_knjiga 1"/>
      <sheetName val="visinski"/>
      <sheetName val="sahtov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resnjevac"/>
      <sheetName val="dokaznice_knjiga 1"/>
      <sheetName val="spec sahtova knjiga 1"/>
      <sheetName val="visinski u text"/>
      <sheetName val="kucni prikljuci"/>
      <sheetName val="dokaznice_kn1 LARSEN"/>
      <sheetName val="hidraul_u tex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ender"/>
      <sheetName val="rekapitulacij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4"/>
  <sheetViews>
    <sheetView tabSelected="1" view="pageBreakPreview" zoomScaleSheetLayoutView="100" workbookViewId="0" topLeftCell="A983">
      <selection activeCell="I1008" sqref="I1008"/>
    </sheetView>
  </sheetViews>
  <sheetFormatPr defaultColWidth="8.8515625" defaultRowHeight="12.75"/>
  <cols>
    <col min="1" max="1" width="10.421875" style="61" customWidth="1"/>
    <col min="2" max="2" width="40.8515625" style="129" customWidth="1"/>
    <col min="3" max="3" width="6.8515625" style="130" customWidth="1"/>
    <col min="4" max="4" width="8.7109375" style="6" customWidth="1"/>
    <col min="5" max="5" width="9.140625" style="7" customWidth="1"/>
    <col min="6" max="6" width="18.140625" style="164" customWidth="1"/>
    <col min="7" max="7" width="18.421875" style="62" customWidth="1"/>
    <col min="8" max="16384" width="8.8515625" style="62" customWidth="1"/>
  </cols>
  <sheetData>
    <row r="1" spans="1:6" ht="17.25" customHeight="1">
      <c r="A1" s="133" t="s">
        <v>4</v>
      </c>
      <c r="B1" s="1" t="s">
        <v>5</v>
      </c>
      <c r="C1" s="1" t="s">
        <v>6</v>
      </c>
      <c r="D1" s="134" t="s">
        <v>7</v>
      </c>
      <c r="E1" s="2" t="s">
        <v>604</v>
      </c>
      <c r="F1" s="135" t="s">
        <v>8</v>
      </c>
    </row>
    <row r="2" spans="1:6" ht="11.25" customHeight="1">
      <c r="A2" s="3"/>
      <c r="B2" s="4"/>
      <c r="C2" s="5"/>
      <c r="F2" s="136"/>
    </row>
    <row r="3" spans="1:6" s="64" customFormat="1" ht="31.5" customHeight="1">
      <c r="A3" s="63" t="s">
        <v>305</v>
      </c>
      <c r="B3" s="206" t="s">
        <v>651</v>
      </c>
      <c r="C3" s="206"/>
      <c r="D3" s="206"/>
      <c r="E3" s="207"/>
      <c r="F3" s="195"/>
    </row>
    <row r="4" spans="1:6" s="65" customFormat="1" ht="14.25">
      <c r="A4" s="131" t="s">
        <v>298</v>
      </c>
      <c r="B4" s="132" t="s">
        <v>106</v>
      </c>
      <c r="D4" s="8"/>
      <c r="E4" s="9"/>
      <c r="F4" s="137"/>
    </row>
    <row r="5" spans="1:6" s="19" customFormat="1" ht="14.25">
      <c r="A5" s="38" t="s">
        <v>299</v>
      </c>
      <c r="B5" s="66" t="s">
        <v>15</v>
      </c>
      <c r="C5" s="67"/>
      <c r="D5" s="17"/>
      <c r="E5" s="18"/>
      <c r="F5" s="138"/>
    </row>
    <row r="6" spans="1:6" s="12" customFormat="1" ht="87" customHeight="1">
      <c r="A6" s="68" t="s">
        <v>300</v>
      </c>
      <c r="B6" s="192" t="s">
        <v>16</v>
      </c>
      <c r="C6" s="193"/>
      <c r="D6" s="10"/>
      <c r="E6" s="11"/>
      <c r="F6" s="139"/>
    </row>
    <row r="7" spans="1:6" s="12" customFormat="1" ht="15">
      <c r="A7" s="20"/>
      <c r="B7" s="69"/>
      <c r="C7" s="70" t="s">
        <v>605</v>
      </c>
      <c r="D7" s="13">
        <v>75.8</v>
      </c>
      <c r="E7" s="14"/>
      <c r="F7" s="140">
        <f>+D7*E7</f>
        <v>0</v>
      </c>
    </row>
    <row r="8" spans="1:6" s="12" customFormat="1" ht="17.25" customHeight="1">
      <c r="A8" s="20"/>
      <c r="B8" s="71"/>
      <c r="C8" s="71"/>
      <c r="D8" s="10"/>
      <c r="E8" s="15"/>
      <c r="F8" s="141"/>
    </row>
    <row r="9" spans="1:6" s="12" customFormat="1" ht="115.5" customHeight="1">
      <c r="A9" s="68" t="s">
        <v>301</v>
      </c>
      <c r="B9" s="192" t="s">
        <v>17</v>
      </c>
      <c r="C9" s="192"/>
      <c r="D9" s="10"/>
      <c r="E9" s="11"/>
      <c r="F9" s="139"/>
    </row>
    <row r="10" spans="1:6" s="12" customFormat="1" ht="15">
      <c r="A10" s="20"/>
      <c r="B10" s="69"/>
      <c r="C10" s="70" t="s">
        <v>605</v>
      </c>
      <c r="D10" s="13">
        <v>75.8</v>
      </c>
      <c r="E10" s="14"/>
      <c r="F10" s="140">
        <f>+D10*E10</f>
        <v>0</v>
      </c>
    </row>
    <row r="11" spans="1:6" s="12" customFormat="1" ht="17.25" customHeight="1">
      <c r="A11" s="20"/>
      <c r="B11" s="71"/>
      <c r="C11" s="71"/>
      <c r="D11" s="10"/>
      <c r="E11" s="15"/>
      <c r="F11" s="141"/>
    </row>
    <row r="12" spans="1:6" s="12" customFormat="1" ht="87" customHeight="1">
      <c r="A12" s="68" t="s">
        <v>302</v>
      </c>
      <c r="B12" s="192" t="s">
        <v>18</v>
      </c>
      <c r="C12" s="192"/>
      <c r="D12" s="10"/>
      <c r="E12" s="11"/>
      <c r="F12" s="139"/>
    </row>
    <row r="13" spans="1:6" s="12" customFormat="1" ht="15">
      <c r="A13" s="20"/>
      <c r="B13" s="69"/>
      <c r="C13" s="70" t="s">
        <v>605</v>
      </c>
      <c r="D13" s="13">
        <v>75.8</v>
      </c>
      <c r="E13" s="14"/>
      <c r="F13" s="140">
        <f>+D13*E13</f>
        <v>0</v>
      </c>
    </row>
    <row r="14" spans="1:6" s="12" customFormat="1" ht="17.25" customHeight="1">
      <c r="A14" s="20"/>
      <c r="B14" s="71"/>
      <c r="C14" s="71"/>
      <c r="D14" s="10"/>
      <c r="E14" s="15"/>
      <c r="F14" s="141"/>
    </row>
    <row r="15" spans="1:6" s="12" customFormat="1" ht="44.25" customHeight="1">
      <c r="A15" s="68" t="s">
        <v>303</v>
      </c>
      <c r="B15" s="192" t="s">
        <v>19</v>
      </c>
      <c r="C15" s="192"/>
      <c r="D15" s="10"/>
      <c r="E15" s="11"/>
      <c r="F15" s="139"/>
    </row>
    <row r="16" spans="1:6" s="12" customFormat="1" ht="15">
      <c r="A16" s="20"/>
      <c r="B16" s="69"/>
      <c r="C16" s="70" t="s">
        <v>20</v>
      </c>
      <c r="D16" s="13">
        <v>1</v>
      </c>
      <c r="E16" s="14"/>
      <c r="F16" s="140">
        <f>+D16*E16</f>
        <v>0</v>
      </c>
    </row>
    <row r="17" spans="1:6" s="19" customFormat="1" ht="14.25">
      <c r="A17" s="16"/>
      <c r="B17" s="66" t="s">
        <v>21</v>
      </c>
      <c r="C17" s="67"/>
      <c r="D17" s="17"/>
      <c r="E17" s="18"/>
      <c r="F17" s="142">
        <f>SUM(F7:F16)</f>
        <v>0</v>
      </c>
    </row>
    <row r="18" spans="1:6" s="12" customFormat="1" ht="16.5" customHeight="1">
      <c r="A18" s="20"/>
      <c r="B18" s="71"/>
      <c r="C18" s="72"/>
      <c r="D18" s="10"/>
      <c r="E18" s="11"/>
      <c r="F18" s="139"/>
    </row>
    <row r="19" spans="1:6" s="19" customFormat="1" ht="14.25">
      <c r="A19" s="38" t="s">
        <v>304</v>
      </c>
      <c r="B19" s="66" t="s">
        <v>11</v>
      </c>
      <c r="C19" s="67"/>
      <c r="D19" s="17"/>
      <c r="E19" s="18"/>
      <c r="F19" s="138"/>
    </row>
    <row r="20" spans="1:6" s="12" customFormat="1" ht="189" customHeight="1">
      <c r="A20" s="68" t="s">
        <v>306</v>
      </c>
      <c r="B20" s="192" t="s">
        <v>22</v>
      </c>
      <c r="C20" s="200"/>
      <c r="D20" s="21"/>
      <c r="E20" s="11"/>
      <c r="F20" s="139"/>
    </row>
    <row r="21" spans="1:6" s="12" customFormat="1" ht="15">
      <c r="A21" s="20"/>
      <c r="B21" s="73" t="s">
        <v>107</v>
      </c>
      <c r="C21" s="70" t="s">
        <v>9</v>
      </c>
      <c r="D21" s="13">
        <v>34.8</v>
      </c>
      <c r="E21" s="14"/>
      <c r="F21" s="140">
        <f>+D21*E21</f>
        <v>0</v>
      </c>
    </row>
    <row r="22" spans="1:6" s="12" customFormat="1" ht="15" customHeight="1">
      <c r="A22" s="20"/>
      <c r="B22" s="74"/>
      <c r="C22" s="72"/>
      <c r="D22" s="21"/>
      <c r="E22" s="11"/>
      <c r="F22" s="139"/>
    </row>
    <row r="23" spans="1:6" s="12" customFormat="1" ht="75" customHeight="1">
      <c r="A23" s="68" t="s">
        <v>307</v>
      </c>
      <c r="B23" s="200" t="s">
        <v>606</v>
      </c>
      <c r="C23" s="200"/>
      <c r="D23" s="21"/>
      <c r="E23" s="11"/>
      <c r="F23" s="139"/>
    </row>
    <row r="24" spans="1:6" s="12" customFormat="1" ht="15">
      <c r="A24" s="20"/>
      <c r="B24" s="73"/>
      <c r="C24" s="70" t="s">
        <v>9</v>
      </c>
      <c r="D24" s="13">
        <v>34.8</v>
      </c>
      <c r="E24" s="14"/>
      <c r="F24" s="140">
        <f>+D24*E24</f>
        <v>0</v>
      </c>
    </row>
    <row r="25" spans="1:6" s="12" customFormat="1" ht="15" customHeight="1">
      <c r="A25" s="20"/>
      <c r="B25" s="74"/>
      <c r="C25" s="72"/>
      <c r="D25" s="21"/>
      <c r="E25" s="11"/>
      <c r="F25" s="139"/>
    </row>
    <row r="26" spans="1:6" s="12" customFormat="1" ht="176.25" customHeight="1">
      <c r="A26" s="68" t="s">
        <v>308</v>
      </c>
      <c r="B26" s="193" t="s">
        <v>23</v>
      </c>
      <c r="C26" s="193"/>
      <c r="D26" s="21"/>
      <c r="E26" s="11"/>
      <c r="F26" s="139"/>
    </row>
    <row r="27" spans="1:6" s="12" customFormat="1" ht="15">
      <c r="A27" s="20"/>
      <c r="B27" s="73"/>
      <c r="C27" s="70" t="s">
        <v>9</v>
      </c>
      <c r="D27" s="13">
        <v>18</v>
      </c>
      <c r="E27" s="14"/>
      <c r="F27" s="140">
        <f>+D27*E27</f>
        <v>0</v>
      </c>
    </row>
    <row r="28" spans="1:6" s="12" customFormat="1" ht="15" customHeight="1">
      <c r="A28" s="20"/>
      <c r="B28" s="74"/>
      <c r="C28" s="72"/>
      <c r="D28" s="21"/>
      <c r="E28" s="11"/>
      <c r="F28" s="139"/>
    </row>
    <row r="29" spans="1:6" s="12" customFormat="1" ht="189" customHeight="1">
      <c r="A29" s="68" t="s">
        <v>309</v>
      </c>
      <c r="B29" s="193" t="s">
        <v>607</v>
      </c>
      <c r="C29" s="193"/>
      <c r="D29" s="21"/>
      <c r="E29" s="11"/>
      <c r="F29" s="139"/>
    </row>
    <row r="30" spans="1:6" s="12" customFormat="1" ht="15">
      <c r="A30" s="20"/>
      <c r="B30" s="73"/>
      <c r="C30" s="70" t="s">
        <v>9</v>
      </c>
      <c r="D30" s="13">
        <v>134.3</v>
      </c>
      <c r="E30" s="14"/>
      <c r="F30" s="140">
        <f>+D30*E30</f>
        <v>0</v>
      </c>
    </row>
    <row r="31" spans="1:6" s="12" customFormat="1" ht="15" customHeight="1">
      <c r="A31" s="20"/>
      <c r="B31" s="74"/>
      <c r="C31" s="72"/>
      <c r="D31" s="21"/>
      <c r="E31" s="11"/>
      <c r="F31" s="139"/>
    </row>
    <row r="32" spans="1:9" s="12" customFormat="1" ht="93" customHeight="1">
      <c r="A32" s="68" t="s">
        <v>310</v>
      </c>
      <c r="B32" s="200" t="s">
        <v>24</v>
      </c>
      <c r="C32" s="200"/>
      <c r="D32" s="21"/>
      <c r="E32" s="11"/>
      <c r="F32" s="139"/>
      <c r="H32" s="192"/>
      <c r="I32" s="192"/>
    </row>
    <row r="33" spans="1:6" s="12" customFormat="1" ht="15.75" customHeight="1">
      <c r="A33" s="20"/>
      <c r="B33" s="74"/>
      <c r="C33" s="70" t="s">
        <v>9</v>
      </c>
      <c r="D33" s="13">
        <v>74</v>
      </c>
      <c r="E33" s="14"/>
      <c r="F33" s="140">
        <f>+D33*E33</f>
        <v>0</v>
      </c>
    </row>
    <row r="34" spans="1:6" s="12" customFormat="1" ht="15.75" customHeight="1">
      <c r="A34" s="20"/>
      <c r="B34" s="74"/>
      <c r="C34" s="72"/>
      <c r="D34" s="21"/>
      <c r="E34" s="11"/>
      <c r="F34" s="139"/>
    </row>
    <row r="35" spans="1:9" s="12" customFormat="1" ht="174" customHeight="1">
      <c r="A35" s="68" t="s">
        <v>311</v>
      </c>
      <c r="B35" s="193" t="s">
        <v>108</v>
      </c>
      <c r="C35" s="193"/>
      <c r="D35" s="21"/>
      <c r="E35" s="11"/>
      <c r="F35" s="139"/>
      <c r="H35" s="192"/>
      <c r="I35" s="192"/>
    </row>
    <row r="36" spans="1:6" s="12" customFormat="1" ht="15.75" customHeight="1">
      <c r="A36" s="20"/>
      <c r="B36" s="74"/>
      <c r="C36" s="70" t="s">
        <v>605</v>
      </c>
      <c r="D36" s="13">
        <v>49.7</v>
      </c>
      <c r="E36" s="14"/>
      <c r="F36" s="140">
        <f>+D36*E36</f>
        <v>0</v>
      </c>
    </row>
    <row r="37" spans="1:6" s="12" customFormat="1" ht="15.75" customHeight="1">
      <c r="A37" s="20"/>
      <c r="B37" s="74"/>
      <c r="C37" s="72"/>
      <c r="D37" s="21"/>
      <c r="E37" s="11"/>
      <c r="F37" s="139"/>
    </row>
    <row r="38" spans="1:9" s="12" customFormat="1" ht="102.75" customHeight="1">
      <c r="A38" s="68" t="s">
        <v>312</v>
      </c>
      <c r="B38" s="193" t="s">
        <v>25</v>
      </c>
      <c r="C38" s="193"/>
      <c r="D38" s="21"/>
      <c r="E38" s="11"/>
      <c r="F38" s="139"/>
      <c r="H38" s="192"/>
      <c r="I38" s="192"/>
    </row>
    <row r="39" spans="1:6" s="12" customFormat="1" ht="15.75" customHeight="1">
      <c r="A39" s="20"/>
      <c r="B39" s="74"/>
      <c r="C39" s="70" t="s">
        <v>20</v>
      </c>
      <c r="D39" s="13">
        <v>1</v>
      </c>
      <c r="E39" s="14"/>
      <c r="F39" s="140">
        <f>+D39*E39</f>
        <v>0</v>
      </c>
    </row>
    <row r="40" spans="1:6" s="12" customFormat="1" ht="15.75" customHeight="1">
      <c r="A40" s="20"/>
      <c r="B40" s="74"/>
      <c r="C40" s="72"/>
      <c r="D40" s="21"/>
      <c r="E40" s="11"/>
      <c r="F40" s="139"/>
    </row>
    <row r="41" spans="1:6" s="12" customFormat="1" ht="59.25" customHeight="1">
      <c r="A41" s="68" t="s">
        <v>313</v>
      </c>
      <c r="B41" s="200" t="s">
        <v>26</v>
      </c>
      <c r="C41" s="200"/>
      <c r="D41" s="21"/>
      <c r="E41" s="11"/>
      <c r="F41" s="139"/>
    </row>
    <row r="42" spans="1:6" s="12" customFormat="1" ht="15" customHeight="1">
      <c r="A42" s="20"/>
      <c r="B42" s="75"/>
      <c r="C42" s="70" t="s">
        <v>9</v>
      </c>
      <c r="D42" s="13">
        <v>78.3</v>
      </c>
      <c r="E42" s="14"/>
      <c r="F42" s="140">
        <f>+D42*E42</f>
        <v>0</v>
      </c>
    </row>
    <row r="43" spans="1:6" s="19" customFormat="1" ht="14.25">
      <c r="A43" s="16"/>
      <c r="B43" s="66" t="s">
        <v>27</v>
      </c>
      <c r="C43" s="67"/>
      <c r="D43" s="22"/>
      <c r="E43" s="18"/>
      <c r="F43" s="143">
        <f>SUM(F21:F42)</f>
        <v>0</v>
      </c>
    </row>
    <row r="44" spans="1:6" s="12" customFormat="1" ht="15" customHeight="1">
      <c r="A44" s="20"/>
      <c r="B44" s="76"/>
      <c r="C44" s="72"/>
      <c r="D44" s="21"/>
      <c r="E44" s="11"/>
      <c r="F44" s="139"/>
    </row>
    <row r="45" spans="1:6" s="19" customFormat="1" ht="14.25">
      <c r="A45" s="38" t="s">
        <v>314</v>
      </c>
      <c r="B45" s="66" t="s">
        <v>12</v>
      </c>
      <c r="C45" s="67"/>
      <c r="D45" s="17"/>
      <c r="E45" s="18"/>
      <c r="F45" s="138"/>
    </row>
    <row r="46" spans="1:6" s="12" customFormat="1" ht="100.5" customHeight="1">
      <c r="A46" s="68" t="s">
        <v>315</v>
      </c>
      <c r="B46" s="200" t="s">
        <v>28</v>
      </c>
      <c r="C46" s="200"/>
      <c r="D46" s="21"/>
      <c r="E46" s="11"/>
      <c r="F46" s="139"/>
    </row>
    <row r="47" spans="1:6" s="12" customFormat="1" ht="15" customHeight="1">
      <c r="A47" s="20"/>
      <c r="B47" s="77" t="s">
        <v>29</v>
      </c>
      <c r="C47" s="70" t="s">
        <v>9</v>
      </c>
      <c r="D47" s="13">
        <v>34.3</v>
      </c>
      <c r="E47" s="14"/>
      <c r="F47" s="140">
        <f>+D47*E47</f>
        <v>0</v>
      </c>
    </row>
    <row r="48" spans="1:6" s="12" customFormat="1" ht="15" customHeight="1">
      <c r="A48" s="20"/>
      <c r="B48" s="71"/>
      <c r="C48" s="72"/>
      <c r="D48" s="21"/>
      <c r="E48" s="11"/>
      <c r="F48" s="139"/>
    </row>
    <row r="49" spans="1:6" s="12" customFormat="1" ht="119.25" customHeight="1">
      <c r="A49" s="68" t="s">
        <v>316</v>
      </c>
      <c r="B49" s="200" t="s">
        <v>109</v>
      </c>
      <c r="C49" s="200"/>
      <c r="D49" s="21"/>
      <c r="E49" s="11"/>
      <c r="F49" s="139"/>
    </row>
    <row r="50" spans="1:6" s="12" customFormat="1" ht="15" customHeight="1">
      <c r="A50" s="20"/>
      <c r="B50" s="71"/>
      <c r="C50" s="70" t="s">
        <v>9</v>
      </c>
      <c r="D50" s="13">
        <v>3.3</v>
      </c>
      <c r="E50" s="14"/>
      <c r="F50" s="140">
        <f>+D50*E50</f>
        <v>0</v>
      </c>
    </row>
    <row r="51" spans="1:6" s="12" customFormat="1" ht="15" customHeight="1">
      <c r="A51" s="20"/>
      <c r="B51" s="71"/>
      <c r="C51" s="72"/>
      <c r="D51" s="21"/>
      <c r="E51" s="11"/>
      <c r="F51" s="139"/>
    </row>
    <row r="52" spans="1:6" s="12" customFormat="1" ht="132.75" customHeight="1">
      <c r="A52" s="68" t="s">
        <v>317</v>
      </c>
      <c r="B52" s="200" t="s">
        <v>608</v>
      </c>
      <c r="C52" s="200"/>
      <c r="D52" s="21"/>
      <c r="E52" s="11"/>
      <c r="F52" s="139"/>
    </row>
    <row r="53" spans="1:6" s="12" customFormat="1" ht="15">
      <c r="A53" s="23"/>
      <c r="B53" s="74"/>
      <c r="C53" s="70" t="s">
        <v>9</v>
      </c>
      <c r="D53" s="13">
        <v>3.8</v>
      </c>
      <c r="E53" s="14"/>
      <c r="F53" s="140">
        <f>+D53*E53</f>
        <v>0</v>
      </c>
    </row>
    <row r="54" spans="1:6" s="12" customFormat="1" ht="15">
      <c r="A54" s="20"/>
      <c r="B54" s="76"/>
      <c r="C54" s="72"/>
      <c r="D54" s="21"/>
      <c r="E54" s="11"/>
      <c r="F54" s="139"/>
    </row>
    <row r="55" spans="1:6" s="12" customFormat="1" ht="115.5" customHeight="1">
      <c r="A55" s="68" t="s">
        <v>318</v>
      </c>
      <c r="B55" s="200" t="s">
        <v>30</v>
      </c>
      <c r="C55" s="200"/>
      <c r="D55" s="21"/>
      <c r="E55" s="11"/>
      <c r="F55" s="139"/>
    </row>
    <row r="56" spans="1:6" s="12" customFormat="1" ht="15">
      <c r="A56" s="20"/>
      <c r="B56" s="74"/>
      <c r="C56" s="70" t="s">
        <v>9</v>
      </c>
      <c r="D56" s="13">
        <v>7.5</v>
      </c>
      <c r="E56" s="14"/>
      <c r="F56" s="140">
        <f>+D56*E56</f>
        <v>0</v>
      </c>
    </row>
    <row r="57" spans="1:6" s="12" customFormat="1" ht="15">
      <c r="A57" s="20"/>
      <c r="B57" s="74"/>
      <c r="C57" s="72"/>
      <c r="D57" s="21"/>
      <c r="E57" s="11"/>
      <c r="F57" s="139"/>
    </row>
    <row r="58" spans="1:6" s="12" customFormat="1" ht="192" customHeight="1">
      <c r="A58" s="68" t="s">
        <v>319</v>
      </c>
      <c r="B58" s="200" t="s">
        <v>31</v>
      </c>
      <c r="C58" s="200"/>
      <c r="D58" s="21"/>
      <c r="E58" s="11"/>
      <c r="F58" s="139"/>
    </row>
    <row r="59" spans="1:6" s="12" customFormat="1" ht="44.25" customHeight="1">
      <c r="A59" s="20"/>
      <c r="B59" s="200" t="s">
        <v>32</v>
      </c>
      <c r="C59" s="200"/>
      <c r="D59" s="21"/>
      <c r="E59" s="11"/>
      <c r="F59" s="139"/>
    </row>
    <row r="60" spans="1:6" s="12" customFormat="1" ht="15">
      <c r="A60" s="20"/>
      <c r="B60" s="73" t="s">
        <v>33</v>
      </c>
      <c r="C60" s="70" t="s">
        <v>9</v>
      </c>
      <c r="D60" s="13">
        <v>9.96</v>
      </c>
      <c r="E60" s="14"/>
      <c r="F60" s="140">
        <f>+D60*E60</f>
        <v>0</v>
      </c>
    </row>
    <row r="61" spans="1:6" s="12" customFormat="1" ht="15">
      <c r="A61" s="20"/>
      <c r="B61" s="74"/>
      <c r="C61" s="72"/>
      <c r="D61" s="21"/>
      <c r="E61" s="11"/>
      <c r="F61" s="139"/>
    </row>
    <row r="62" spans="1:6" s="12" customFormat="1" ht="193.5" customHeight="1">
      <c r="A62" s="68" t="s">
        <v>320</v>
      </c>
      <c r="B62" s="200" t="s">
        <v>34</v>
      </c>
      <c r="C62" s="200"/>
      <c r="D62" s="21"/>
      <c r="E62" s="11"/>
      <c r="F62" s="139"/>
    </row>
    <row r="63" spans="1:6" s="12" customFormat="1" ht="29.25" customHeight="1">
      <c r="A63" s="20"/>
      <c r="B63" s="197" t="s">
        <v>35</v>
      </c>
      <c r="C63" s="197"/>
      <c r="D63" s="21"/>
      <c r="E63" s="11"/>
      <c r="F63" s="139"/>
    </row>
    <row r="64" spans="1:6" s="12" customFormat="1" ht="31.5" customHeight="1">
      <c r="A64" s="20"/>
      <c r="B64" s="197" t="s">
        <v>36</v>
      </c>
      <c r="C64" s="197"/>
      <c r="D64" s="21"/>
      <c r="E64" s="11"/>
      <c r="F64" s="139"/>
    </row>
    <row r="65" spans="1:6" s="12" customFormat="1" ht="163.5" customHeight="1">
      <c r="A65" s="20"/>
      <c r="B65" s="200" t="s">
        <v>321</v>
      </c>
      <c r="C65" s="200"/>
      <c r="D65" s="21"/>
      <c r="E65" s="11"/>
      <c r="F65" s="139"/>
    </row>
    <row r="66" spans="1:6" s="12" customFormat="1" ht="15">
      <c r="A66" s="20"/>
      <c r="B66" s="73" t="s">
        <v>33</v>
      </c>
      <c r="C66" s="70" t="s">
        <v>9</v>
      </c>
      <c r="D66" s="13">
        <v>12.2</v>
      </c>
      <c r="E66" s="14"/>
      <c r="F66" s="140">
        <f>+D66*E66</f>
        <v>0</v>
      </c>
    </row>
    <row r="67" spans="1:6" s="12" customFormat="1" ht="15">
      <c r="A67" s="20"/>
      <c r="B67" s="77"/>
      <c r="C67" s="72"/>
      <c r="D67" s="21"/>
      <c r="E67" s="11"/>
      <c r="F67" s="139"/>
    </row>
    <row r="68" spans="1:6" s="12" customFormat="1" ht="147" customHeight="1">
      <c r="A68" s="68" t="s">
        <v>322</v>
      </c>
      <c r="B68" s="200" t="s">
        <v>609</v>
      </c>
      <c r="C68" s="200"/>
      <c r="D68" s="21"/>
      <c r="E68" s="11"/>
      <c r="F68" s="139"/>
    </row>
    <row r="69" spans="1:6" s="12" customFormat="1" ht="15">
      <c r="A69" s="20"/>
      <c r="B69" s="74"/>
      <c r="C69" s="70" t="s">
        <v>37</v>
      </c>
      <c r="D69" s="13">
        <v>1.35</v>
      </c>
      <c r="E69" s="14"/>
      <c r="F69" s="140">
        <f>+D69*E69</f>
        <v>0</v>
      </c>
    </row>
    <row r="70" spans="1:6" s="12" customFormat="1" ht="15">
      <c r="A70" s="20"/>
      <c r="B70" s="74"/>
      <c r="C70" s="72"/>
      <c r="D70" s="21"/>
      <c r="E70" s="11"/>
      <c r="F70" s="139"/>
    </row>
    <row r="71" spans="1:6" s="12" customFormat="1" ht="118.5" customHeight="1">
      <c r="A71" s="68" t="s">
        <v>323</v>
      </c>
      <c r="B71" s="193" t="s">
        <v>38</v>
      </c>
      <c r="C71" s="193"/>
      <c r="D71" s="21"/>
      <c r="E71" s="11"/>
      <c r="F71" s="139"/>
    </row>
    <row r="72" spans="1:6" s="12" customFormat="1" ht="15">
      <c r="A72" s="20"/>
      <c r="B72" s="74"/>
      <c r="C72" s="70" t="s">
        <v>37</v>
      </c>
      <c r="D72" s="13">
        <v>2.1</v>
      </c>
      <c r="E72" s="14"/>
      <c r="F72" s="140">
        <f>+D72*E72</f>
        <v>0</v>
      </c>
    </row>
    <row r="73" spans="1:6" s="12" customFormat="1" ht="15">
      <c r="A73" s="20"/>
      <c r="B73" s="74"/>
      <c r="C73" s="72"/>
      <c r="D73" s="21"/>
      <c r="E73" s="11"/>
      <c r="F73" s="139"/>
    </row>
    <row r="74" spans="1:6" s="12" customFormat="1" ht="135.75" customHeight="1">
      <c r="A74" s="68" t="s">
        <v>324</v>
      </c>
      <c r="B74" s="193" t="s">
        <v>39</v>
      </c>
      <c r="C74" s="193"/>
      <c r="D74" s="21"/>
      <c r="E74" s="11"/>
      <c r="F74" s="139"/>
    </row>
    <row r="75" spans="1:6" s="12" customFormat="1" ht="15">
      <c r="A75" s="20"/>
      <c r="B75" s="74"/>
      <c r="C75" s="70" t="s">
        <v>37</v>
      </c>
      <c r="D75" s="13">
        <v>2.6</v>
      </c>
      <c r="E75" s="14"/>
      <c r="F75" s="140">
        <f>+D75*E75</f>
        <v>0</v>
      </c>
    </row>
    <row r="76" spans="1:6" s="12" customFormat="1" ht="15">
      <c r="A76" s="20"/>
      <c r="B76" s="74"/>
      <c r="C76" s="72"/>
      <c r="D76" s="21"/>
      <c r="E76" s="11"/>
      <c r="F76" s="139"/>
    </row>
    <row r="77" spans="1:6" s="26" customFormat="1" ht="106.5" customHeight="1">
      <c r="A77" s="68" t="s">
        <v>325</v>
      </c>
      <c r="B77" s="208" t="s">
        <v>40</v>
      </c>
      <c r="C77" s="208"/>
      <c r="D77" s="24"/>
      <c r="E77" s="25"/>
      <c r="F77" s="144"/>
    </row>
    <row r="78" spans="1:6" s="26" customFormat="1" ht="15">
      <c r="A78" s="27"/>
      <c r="B78" s="78"/>
      <c r="C78" s="79" t="s">
        <v>37</v>
      </c>
      <c r="D78" s="13">
        <v>0.5</v>
      </c>
      <c r="E78" s="14"/>
      <c r="F78" s="140">
        <f>+D78*E78</f>
        <v>0</v>
      </c>
    </row>
    <row r="79" spans="1:6" s="26" customFormat="1" ht="15">
      <c r="A79" s="27"/>
      <c r="B79" s="78"/>
      <c r="C79" s="80"/>
      <c r="D79" s="24"/>
      <c r="E79" s="25"/>
      <c r="F79" s="144"/>
    </row>
    <row r="80" spans="1:6" s="12" customFormat="1" ht="105" customHeight="1">
      <c r="A80" s="68" t="s">
        <v>326</v>
      </c>
      <c r="B80" s="209" t="s">
        <v>41</v>
      </c>
      <c r="C80" s="209"/>
      <c r="D80" s="21"/>
      <c r="E80" s="11"/>
      <c r="F80" s="139"/>
    </row>
    <row r="81" spans="1:6" s="12" customFormat="1" ht="15">
      <c r="A81" s="20"/>
      <c r="B81" s="74"/>
      <c r="C81" s="70" t="s">
        <v>37</v>
      </c>
      <c r="D81" s="13">
        <v>0.8</v>
      </c>
      <c r="E81" s="14"/>
      <c r="F81" s="140">
        <f>+D81*E81</f>
        <v>0</v>
      </c>
    </row>
    <row r="82" spans="1:6" s="12" customFormat="1" ht="15">
      <c r="A82" s="20"/>
      <c r="B82" s="74"/>
      <c r="C82" s="72"/>
      <c r="D82" s="21"/>
      <c r="E82" s="11"/>
      <c r="F82" s="139"/>
    </row>
    <row r="83" spans="1:6" s="12" customFormat="1" ht="145.5" customHeight="1">
      <c r="A83" s="68" t="s">
        <v>327</v>
      </c>
      <c r="B83" s="193" t="s">
        <v>110</v>
      </c>
      <c r="C83" s="193"/>
      <c r="D83" s="21"/>
      <c r="E83" s="11"/>
      <c r="F83" s="139"/>
    </row>
    <row r="84" spans="1:6" s="12" customFormat="1" ht="15">
      <c r="A84" s="20"/>
      <c r="B84" s="74"/>
      <c r="C84" s="70" t="s">
        <v>37</v>
      </c>
      <c r="D84" s="13">
        <v>0.2</v>
      </c>
      <c r="E84" s="14"/>
      <c r="F84" s="140">
        <f>+D84*E84</f>
        <v>0</v>
      </c>
    </row>
    <row r="85" spans="1:6" s="12" customFormat="1" ht="15">
      <c r="A85" s="20"/>
      <c r="B85" s="74"/>
      <c r="C85" s="72"/>
      <c r="D85" s="21"/>
      <c r="E85" s="11"/>
      <c r="F85" s="139"/>
    </row>
    <row r="86" spans="1:6" s="12" customFormat="1" ht="149.25" customHeight="1">
      <c r="A86" s="68" t="s">
        <v>328</v>
      </c>
      <c r="B86" s="200" t="s">
        <v>111</v>
      </c>
      <c r="C86" s="200"/>
      <c r="D86" s="21"/>
      <c r="E86" s="11"/>
      <c r="F86" s="139"/>
    </row>
    <row r="87" spans="1:6" s="12" customFormat="1" ht="15">
      <c r="A87" s="20"/>
      <c r="B87" s="74"/>
      <c r="C87" s="70" t="s">
        <v>37</v>
      </c>
      <c r="D87" s="13">
        <v>3.8</v>
      </c>
      <c r="E87" s="14"/>
      <c r="F87" s="140">
        <f>+D87*E87</f>
        <v>0</v>
      </c>
    </row>
    <row r="88" spans="1:6" s="12" customFormat="1" ht="15">
      <c r="A88" s="20"/>
      <c r="B88" s="74"/>
      <c r="C88" s="72"/>
      <c r="D88" s="21"/>
      <c r="E88" s="11"/>
      <c r="F88" s="139"/>
    </row>
    <row r="89" spans="1:6" s="12" customFormat="1" ht="49.5" customHeight="1">
      <c r="A89" s="68" t="s">
        <v>329</v>
      </c>
      <c r="B89" s="200" t="s">
        <v>42</v>
      </c>
      <c r="C89" s="200"/>
      <c r="D89" s="21"/>
      <c r="E89" s="11"/>
      <c r="F89" s="139"/>
    </row>
    <row r="90" spans="1:6" s="12" customFormat="1" ht="15">
      <c r="A90" s="20"/>
      <c r="B90" s="74"/>
      <c r="C90" s="70" t="s">
        <v>10</v>
      </c>
      <c r="D90" s="13">
        <v>3</v>
      </c>
      <c r="E90" s="14"/>
      <c r="F90" s="140">
        <f>+D90*E90</f>
        <v>0</v>
      </c>
    </row>
    <row r="91" spans="1:6" s="12" customFormat="1" ht="15">
      <c r="A91" s="20"/>
      <c r="B91" s="76"/>
      <c r="C91" s="72"/>
      <c r="D91" s="21"/>
      <c r="E91" s="11"/>
      <c r="F91" s="139"/>
    </row>
    <row r="92" spans="1:6" s="12" customFormat="1" ht="120.75" customHeight="1">
      <c r="A92" s="68" t="s">
        <v>330</v>
      </c>
      <c r="B92" s="200" t="s">
        <v>112</v>
      </c>
      <c r="C92" s="200"/>
      <c r="D92" s="21"/>
      <c r="E92" s="11"/>
      <c r="F92" s="139"/>
    </row>
    <row r="93" spans="1:6" s="12" customFormat="1" ht="16.5">
      <c r="A93" s="20"/>
      <c r="B93" s="74"/>
      <c r="C93" s="70" t="s">
        <v>618</v>
      </c>
      <c r="D93" s="13">
        <v>75.81</v>
      </c>
      <c r="E93" s="14"/>
      <c r="F93" s="140">
        <f>+D93*E93</f>
        <v>0</v>
      </c>
    </row>
    <row r="94" spans="1:6" s="12" customFormat="1" ht="14.25" customHeight="1">
      <c r="A94" s="20"/>
      <c r="B94" s="74"/>
      <c r="C94" s="72"/>
      <c r="D94" s="21"/>
      <c r="E94" s="11"/>
      <c r="F94" s="139"/>
    </row>
    <row r="95" spans="1:6" s="12" customFormat="1" ht="160.5" customHeight="1">
      <c r="A95" s="68" t="s">
        <v>331</v>
      </c>
      <c r="B95" s="200" t="s">
        <v>43</v>
      </c>
      <c r="C95" s="200"/>
      <c r="D95" s="21"/>
      <c r="E95" s="11"/>
      <c r="F95" s="139"/>
    </row>
    <row r="96" spans="1:6" s="12" customFormat="1" ht="15">
      <c r="A96" s="20"/>
      <c r="B96" s="74"/>
      <c r="C96" s="70" t="s">
        <v>37</v>
      </c>
      <c r="D96" s="13">
        <v>1.4</v>
      </c>
      <c r="E96" s="14"/>
      <c r="F96" s="140">
        <f>+D96*E96</f>
        <v>0</v>
      </c>
    </row>
    <row r="97" spans="1:6" s="12" customFormat="1" ht="14.25" customHeight="1">
      <c r="A97" s="20"/>
      <c r="B97" s="74"/>
      <c r="C97" s="72"/>
      <c r="D97" s="21"/>
      <c r="E97" s="11"/>
      <c r="F97" s="139"/>
    </row>
    <row r="98" spans="1:6" s="12" customFormat="1" ht="165.75" customHeight="1">
      <c r="A98" s="68" t="s">
        <v>332</v>
      </c>
      <c r="B98" s="200" t="s">
        <v>44</v>
      </c>
      <c r="C98" s="200"/>
      <c r="D98" s="21"/>
      <c r="E98" s="11"/>
      <c r="F98" s="139"/>
    </row>
    <row r="99" spans="1:6" s="12" customFormat="1" ht="15">
      <c r="A99" s="20"/>
      <c r="B99" s="74"/>
      <c r="C99" s="70" t="s">
        <v>37</v>
      </c>
      <c r="D99" s="13">
        <v>1.5</v>
      </c>
      <c r="E99" s="14"/>
      <c r="F99" s="140">
        <f>+D99*E99</f>
        <v>0</v>
      </c>
    </row>
    <row r="100" spans="1:6" s="12" customFormat="1" ht="14.25" customHeight="1">
      <c r="A100" s="20"/>
      <c r="B100" s="74"/>
      <c r="C100" s="72"/>
      <c r="D100" s="21"/>
      <c r="E100" s="11"/>
      <c r="F100" s="139"/>
    </row>
    <row r="101" spans="1:6" s="12" customFormat="1" ht="150.75" customHeight="1">
      <c r="A101" s="68" t="s">
        <v>315</v>
      </c>
      <c r="B101" s="200" t="s">
        <v>45</v>
      </c>
      <c r="C101" s="200"/>
      <c r="D101" s="21"/>
      <c r="E101" s="11"/>
      <c r="F101" s="139"/>
    </row>
    <row r="102" spans="1:6" s="12" customFormat="1" ht="15">
      <c r="A102" s="20"/>
      <c r="B102" s="74"/>
      <c r="C102" s="70" t="s">
        <v>37</v>
      </c>
      <c r="D102" s="13">
        <v>0.9</v>
      </c>
      <c r="E102" s="14"/>
      <c r="F102" s="140">
        <f>+D102*E102</f>
        <v>0</v>
      </c>
    </row>
    <row r="103" spans="1:6" s="12" customFormat="1" ht="16.5" customHeight="1">
      <c r="A103" s="20"/>
      <c r="B103" s="74"/>
      <c r="C103" s="72"/>
      <c r="D103" s="21"/>
      <c r="E103" s="11"/>
      <c r="F103" s="139"/>
    </row>
    <row r="104" spans="1:6" s="12" customFormat="1" ht="76.5" customHeight="1">
      <c r="A104" s="68" t="s">
        <v>333</v>
      </c>
      <c r="B104" s="192" t="s">
        <v>46</v>
      </c>
      <c r="C104" s="192"/>
      <c r="D104" s="21"/>
      <c r="E104" s="11"/>
      <c r="F104" s="139"/>
    </row>
    <row r="105" spans="1:6" s="12" customFormat="1" ht="15">
      <c r="A105" s="20"/>
      <c r="B105" s="77" t="s">
        <v>47</v>
      </c>
      <c r="C105" s="70" t="s">
        <v>13</v>
      </c>
      <c r="D105" s="13">
        <v>60.8</v>
      </c>
      <c r="E105" s="14"/>
      <c r="F105" s="140">
        <f>+D105*E105</f>
        <v>0</v>
      </c>
    </row>
    <row r="106" spans="1:6" s="12" customFormat="1" ht="15">
      <c r="A106" s="20"/>
      <c r="B106" s="77" t="s">
        <v>48</v>
      </c>
      <c r="C106" s="70" t="s">
        <v>13</v>
      </c>
      <c r="D106" s="13">
        <v>45.1</v>
      </c>
      <c r="E106" s="14"/>
      <c r="F106" s="140">
        <f>+D106*E106</f>
        <v>0</v>
      </c>
    </row>
    <row r="107" spans="1:6" s="12" customFormat="1" ht="16.5" customHeight="1">
      <c r="A107" s="20"/>
      <c r="B107" s="74"/>
      <c r="C107" s="72"/>
      <c r="D107" s="21"/>
      <c r="E107" s="11"/>
      <c r="F107" s="139"/>
    </row>
    <row r="108" spans="1:6" s="12" customFormat="1" ht="47.25" customHeight="1">
      <c r="A108" s="68" t="s">
        <v>334</v>
      </c>
      <c r="B108" s="192" t="s">
        <v>49</v>
      </c>
      <c r="C108" s="192"/>
      <c r="D108" s="21"/>
      <c r="E108" s="11"/>
      <c r="F108" s="139"/>
    </row>
    <row r="109" spans="1:6" s="12" customFormat="1" ht="15">
      <c r="A109" s="20"/>
      <c r="B109" s="73" t="s">
        <v>50</v>
      </c>
      <c r="C109" s="70" t="s">
        <v>13</v>
      </c>
      <c r="D109" s="13">
        <v>20</v>
      </c>
      <c r="E109" s="14"/>
      <c r="F109" s="140">
        <f>+D109*E109</f>
        <v>0</v>
      </c>
    </row>
    <row r="110" spans="1:6" s="12" customFormat="1" ht="15">
      <c r="A110" s="20"/>
      <c r="B110" s="73" t="s">
        <v>51</v>
      </c>
      <c r="C110" s="70" t="s">
        <v>13</v>
      </c>
      <c r="D110" s="13">
        <v>4883.4</v>
      </c>
      <c r="E110" s="14"/>
      <c r="F110" s="140">
        <f>+D110*E110</f>
        <v>0</v>
      </c>
    </row>
    <row r="111" spans="1:6" s="19" customFormat="1" ht="14.25">
      <c r="A111" s="16"/>
      <c r="B111" s="66" t="s">
        <v>52</v>
      </c>
      <c r="C111" s="67"/>
      <c r="D111" s="22"/>
      <c r="E111" s="18"/>
      <c r="F111" s="143">
        <f>SUM(F47:F110)</f>
        <v>0</v>
      </c>
    </row>
    <row r="112" spans="1:6" s="12" customFormat="1" ht="15">
      <c r="A112" s="20"/>
      <c r="B112" s="71"/>
      <c r="C112" s="72"/>
      <c r="D112" s="21"/>
      <c r="E112" s="11"/>
      <c r="F112" s="139"/>
    </row>
    <row r="113" spans="1:6" s="12" customFormat="1" ht="14.25">
      <c r="A113" s="38" t="s">
        <v>335</v>
      </c>
      <c r="B113" s="16" t="s">
        <v>53</v>
      </c>
      <c r="C113" s="72"/>
      <c r="D113" s="21"/>
      <c r="E113" s="11"/>
      <c r="F113" s="139"/>
    </row>
    <row r="114" spans="1:6" s="12" customFormat="1" ht="72.75" customHeight="1">
      <c r="A114" s="68" t="s">
        <v>336</v>
      </c>
      <c r="B114" s="200" t="s">
        <v>54</v>
      </c>
      <c r="C114" s="200"/>
      <c r="D114" s="21"/>
      <c r="E114" s="11"/>
      <c r="F114" s="139"/>
    </row>
    <row r="115" spans="1:6" s="12" customFormat="1" ht="15">
      <c r="A115" s="20"/>
      <c r="B115" s="74"/>
      <c r="C115" s="70" t="s">
        <v>37</v>
      </c>
      <c r="D115" s="13">
        <v>21.72</v>
      </c>
      <c r="E115" s="14"/>
      <c r="F115" s="140">
        <f>+D115*E115</f>
        <v>0</v>
      </c>
    </row>
    <row r="116" spans="1:6" s="12" customFormat="1" ht="11.25" customHeight="1">
      <c r="A116" s="20"/>
      <c r="B116" s="71"/>
      <c r="C116" s="72"/>
      <c r="D116" s="21"/>
      <c r="E116" s="11"/>
      <c r="F116" s="139"/>
    </row>
    <row r="117" spans="1:6" s="12" customFormat="1" ht="74.25" customHeight="1">
      <c r="A117" s="68" t="s">
        <v>337</v>
      </c>
      <c r="B117" s="200" t="s">
        <v>55</v>
      </c>
      <c r="C117" s="200"/>
      <c r="D117" s="21"/>
      <c r="E117" s="11"/>
      <c r="F117" s="139"/>
    </row>
    <row r="118" spans="1:6" s="12" customFormat="1" ht="15">
      <c r="A118" s="20"/>
      <c r="B118" s="74"/>
      <c r="C118" s="70" t="s">
        <v>37</v>
      </c>
      <c r="D118" s="13">
        <v>4.61</v>
      </c>
      <c r="E118" s="14"/>
      <c r="F118" s="140">
        <f>+D118*E118</f>
        <v>0</v>
      </c>
    </row>
    <row r="119" spans="1:6" s="12" customFormat="1" ht="15">
      <c r="A119" s="20"/>
      <c r="B119" s="71"/>
      <c r="C119" s="72"/>
      <c r="D119" s="21"/>
      <c r="E119" s="11"/>
      <c r="F119" s="139"/>
    </row>
    <row r="120" spans="1:6" s="12" customFormat="1" ht="72" customHeight="1">
      <c r="A120" s="68" t="s">
        <v>338</v>
      </c>
      <c r="B120" s="200" t="s">
        <v>56</v>
      </c>
      <c r="C120" s="200"/>
      <c r="D120" s="21"/>
      <c r="E120" s="11"/>
      <c r="F120" s="139"/>
    </row>
    <row r="121" spans="1:6" s="12" customFormat="1" ht="15">
      <c r="A121" s="20"/>
      <c r="B121" s="74"/>
      <c r="C121" s="70" t="s">
        <v>37</v>
      </c>
      <c r="D121" s="13">
        <v>9.58</v>
      </c>
      <c r="E121" s="14"/>
      <c r="F121" s="140">
        <f>+D121*E121</f>
        <v>0</v>
      </c>
    </row>
    <row r="122" spans="1:6" s="12" customFormat="1" ht="15">
      <c r="A122" s="20"/>
      <c r="B122" s="73"/>
      <c r="C122" s="72"/>
      <c r="D122" s="21"/>
      <c r="E122" s="11"/>
      <c r="F122" s="139"/>
    </row>
    <row r="123" spans="1:6" s="12" customFormat="1" ht="117.75" customHeight="1">
      <c r="A123" s="68" t="s">
        <v>339</v>
      </c>
      <c r="B123" s="192" t="s">
        <v>57</v>
      </c>
      <c r="C123" s="193"/>
      <c r="D123" s="21"/>
      <c r="E123" s="11"/>
      <c r="F123" s="139"/>
    </row>
    <row r="124" spans="1:6" s="12" customFormat="1" ht="15">
      <c r="A124" s="20"/>
      <c r="B124" s="74"/>
      <c r="C124" s="70" t="s">
        <v>37</v>
      </c>
      <c r="D124" s="13">
        <v>9.6</v>
      </c>
      <c r="E124" s="14"/>
      <c r="F124" s="140">
        <f>+D124*E124</f>
        <v>0</v>
      </c>
    </row>
    <row r="125" spans="1:6" s="12" customFormat="1" ht="15">
      <c r="A125" s="20"/>
      <c r="B125" s="74"/>
      <c r="C125" s="72"/>
      <c r="D125" s="21"/>
      <c r="E125" s="11"/>
      <c r="F125" s="139"/>
    </row>
    <row r="126" spans="1:6" s="12" customFormat="1" ht="113.25" customHeight="1">
      <c r="A126" s="68" t="s">
        <v>340</v>
      </c>
      <c r="B126" s="192" t="s">
        <v>623</v>
      </c>
      <c r="C126" s="193"/>
      <c r="D126" s="21"/>
      <c r="E126" s="11"/>
      <c r="F126" s="139"/>
    </row>
    <row r="127" spans="1:6" s="12" customFormat="1" ht="15">
      <c r="A127" s="20"/>
      <c r="B127" s="74"/>
      <c r="C127" s="70" t="s">
        <v>222</v>
      </c>
      <c r="D127" s="13">
        <v>236</v>
      </c>
      <c r="E127" s="14"/>
      <c r="F127" s="140">
        <f>+D127*E127</f>
        <v>0</v>
      </c>
    </row>
    <row r="128" spans="1:6" s="12" customFormat="1" ht="15">
      <c r="A128" s="20"/>
      <c r="B128" s="74"/>
      <c r="C128" s="72"/>
      <c r="D128" s="21"/>
      <c r="E128" s="11"/>
      <c r="F128" s="139"/>
    </row>
    <row r="129" spans="1:6" s="12" customFormat="1" ht="116.25" customHeight="1">
      <c r="A129" s="68" t="s">
        <v>341</v>
      </c>
      <c r="B129" s="192" t="s">
        <v>650</v>
      </c>
      <c r="C129" s="193"/>
      <c r="D129" s="21"/>
      <c r="E129" s="11"/>
      <c r="F129" s="139"/>
    </row>
    <row r="130" spans="1:6" s="12" customFormat="1" ht="15">
      <c r="A130" s="20"/>
      <c r="B130" s="74"/>
      <c r="C130" s="70" t="s">
        <v>222</v>
      </c>
      <c r="D130" s="13">
        <v>68</v>
      </c>
      <c r="E130" s="14"/>
      <c r="F130" s="140">
        <f>+D130*E130</f>
        <v>0</v>
      </c>
    </row>
    <row r="131" spans="1:6" s="12" customFormat="1" ht="15">
      <c r="A131" s="20"/>
      <c r="B131" s="74"/>
      <c r="C131" s="72"/>
      <c r="D131" s="21"/>
      <c r="E131" s="11"/>
      <c r="F131" s="139"/>
    </row>
    <row r="132" spans="1:6" s="12" customFormat="1" ht="102.75" customHeight="1">
      <c r="A132" s="68" t="s">
        <v>342</v>
      </c>
      <c r="B132" s="192" t="s">
        <v>649</v>
      </c>
      <c r="C132" s="193"/>
      <c r="D132" s="21"/>
      <c r="E132" s="11"/>
      <c r="F132" s="139"/>
    </row>
    <row r="133" spans="1:6" s="12" customFormat="1" ht="15">
      <c r="A133" s="20"/>
      <c r="B133" s="74"/>
      <c r="C133" s="70" t="s">
        <v>222</v>
      </c>
      <c r="D133" s="13">
        <v>158</v>
      </c>
      <c r="E133" s="14"/>
      <c r="F133" s="140">
        <f>+D133*E133</f>
        <v>0</v>
      </c>
    </row>
    <row r="134" spans="1:6" s="12" customFormat="1" ht="15">
      <c r="A134" s="20"/>
      <c r="B134" s="74"/>
      <c r="C134" s="72"/>
      <c r="D134" s="21"/>
      <c r="E134" s="11"/>
      <c r="F134" s="139"/>
    </row>
    <row r="135" spans="1:6" s="12" customFormat="1" ht="102.75" customHeight="1">
      <c r="A135" s="68" t="s">
        <v>343</v>
      </c>
      <c r="B135" s="192" t="s">
        <v>58</v>
      </c>
      <c r="C135" s="193"/>
      <c r="D135" s="21"/>
      <c r="E135" s="11"/>
      <c r="F135" s="139"/>
    </row>
    <row r="136" spans="1:6" s="12" customFormat="1" ht="15">
      <c r="A136" s="20"/>
      <c r="B136" s="74"/>
      <c r="C136" s="70" t="s">
        <v>37</v>
      </c>
      <c r="D136" s="13">
        <v>3</v>
      </c>
      <c r="E136" s="14"/>
      <c r="F136" s="140">
        <f>+D136*E136</f>
        <v>0</v>
      </c>
    </row>
    <row r="137" spans="1:6" s="12" customFormat="1" ht="15">
      <c r="A137" s="28"/>
      <c r="B137" s="74"/>
      <c r="C137" s="72"/>
      <c r="D137" s="21"/>
      <c r="E137" s="11"/>
      <c r="F137" s="139"/>
    </row>
    <row r="138" spans="1:6" s="12" customFormat="1" ht="75" customHeight="1">
      <c r="A138" s="68" t="s">
        <v>344</v>
      </c>
      <c r="B138" s="192" t="s">
        <v>126</v>
      </c>
      <c r="C138" s="193"/>
      <c r="D138" s="21"/>
      <c r="E138" s="11"/>
      <c r="F138" s="139"/>
    </row>
    <row r="139" spans="1:6" s="12" customFormat="1" ht="15">
      <c r="A139" s="20"/>
      <c r="B139" s="74"/>
      <c r="C139" s="70" t="s">
        <v>222</v>
      </c>
      <c r="D139" s="13">
        <v>38</v>
      </c>
      <c r="E139" s="14"/>
      <c r="F139" s="140">
        <f>+D139*E139</f>
        <v>0</v>
      </c>
    </row>
    <row r="140" spans="1:6" s="12" customFormat="1" ht="15">
      <c r="A140" s="28"/>
      <c r="B140" s="74"/>
      <c r="C140" s="72"/>
      <c r="D140" s="21"/>
      <c r="E140" s="11"/>
      <c r="F140" s="139"/>
    </row>
    <row r="141" spans="1:6" s="12" customFormat="1" ht="117" customHeight="1">
      <c r="A141" s="68" t="s">
        <v>345</v>
      </c>
      <c r="B141" s="192" t="s">
        <v>648</v>
      </c>
      <c r="C141" s="193"/>
      <c r="D141" s="21"/>
      <c r="E141" s="11"/>
      <c r="F141" s="139"/>
    </row>
    <row r="142" spans="1:6" s="12" customFormat="1" ht="15">
      <c r="A142" s="20"/>
      <c r="B142" s="74"/>
      <c r="C142" s="70" t="s">
        <v>222</v>
      </c>
      <c r="D142" s="13">
        <v>75.8</v>
      </c>
      <c r="E142" s="14"/>
      <c r="F142" s="140">
        <f>+D142*E142</f>
        <v>0</v>
      </c>
    </row>
    <row r="143" spans="1:6" s="19" customFormat="1" ht="14.25">
      <c r="A143" s="16"/>
      <c r="B143" s="66" t="s">
        <v>59</v>
      </c>
      <c r="C143" s="67"/>
      <c r="D143" s="22"/>
      <c r="E143" s="18"/>
      <c r="F143" s="142">
        <f>SUM(F115:F142)</f>
        <v>0</v>
      </c>
    </row>
    <row r="144" spans="1:6" s="32" customFormat="1" ht="15">
      <c r="A144" s="29"/>
      <c r="B144" s="81"/>
      <c r="C144" s="82"/>
      <c r="D144" s="30"/>
      <c r="E144" s="31"/>
      <c r="F144" s="145"/>
    </row>
    <row r="145" spans="1:6" s="12" customFormat="1" ht="14.25">
      <c r="A145" s="38" t="s">
        <v>346</v>
      </c>
      <c r="B145" s="16" t="s">
        <v>60</v>
      </c>
      <c r="C145" s="72"/>
      <c r="D145" s="21"/>
      <c r="E145" s="11"/>
      <c r="F145" s="139"/>
    </row>
    <row r="146" spans="1:6" s="12" customFormat="1" ht="190.5" customHeight="1">
      <c r="A146" s="68" t="s">
        <v>347</v>
      </c>
      <c r="B146" s="193" t="s">
        <v>624</v>
      </c>
      <c r="C146" s="193"/>
      <c r="D146" s="21"/>
      <c r="E146" s="11"/>
      <c r="F146" s="139"/>
    </row>
    <row r="147" spans="1:6" s="12" customFormat="1" ht="16.5">
      <c r="A147" s="20"/>
      <c r="B147" s="74"/>
      <c r="C147" s="70" t="s">
        <v>618</v>
      </c>
      <c r="D147" s="13">
        <v>99</v>
      </c>
      <c r="E147" s="14"/>
      <c r="F147" s="140">
        <f>+D147*E147</f>
        <v>0</v>
      </c>
    </row>
    <row r="148" spans="1:6" s="12" customFormat="1" ht="15">
      <c r="A148" s="20"/>
      <c r="B148" s="71"/>
      <c r="C148" s="72"/>
      <c r="D148" s="21"/>
      <c r="E148" s="11"/>
      <c r="F148" s="146"/>
    </row>
    <row r="149" spans="1:6" s="12" customFormat="1" ht="61.5" customHeight="1">
      <c r="A149" s="68" t="s">
        <v>348</v>
      </c>
      <c r="B149" s="193" t="s">
        <v>610</v>
      </c>
      <c r="C149" s="193"/>
      <c r="D149" s="21"/>
      <c r="E149" s="11"/>
      <c r="F149" s="139"/>
    </row>
    <row r="150" spans="1:6" s="12" customFormat="1" ht="17.25" customHeight="1">
      <c r="A150" s="20"/>
      <c r="B150" s="74"/>
      <c r="C150" s="70" t="s">
        <v>618</v>
      </c>
      <c r="D150" s="13">
        <v>28</v>
      </c>
      <c r="E150" s="14"/>
      <c r="F150" s="140">
        <f>+D150*E150</f>
        <v>0</v>
      </c>
    </row>
    <row r="151" spans="1:6" s="12" customFormat="1" ht="15">
      <c r="A151" s="20"/>
      <c r="B151" s="71"/>
      <c r="C151" s="72"/>
      <c r="D151" s="21"/>
      <c r="E151" s="11"/>
      <c r="F151" s="146"/>
    </row>
    <row r="152" spans="1:6" s="12" customFormat="1" ht="162.75" customHeight="1">
      <c r="A152" s="68" t="s">
        <v>349</v>
      </c>
      <c r="B152" s="193" t="s">
        <v>625</v>
      </c>
      <c r="C152" s="193"/>
      <c r="D152" s="21"/>
      <c r="E152" s="11"/>
      <c r="F152" s="139"/>
    </row>
    <row r="153" spans="1:6" s="12" customFormat="1" ht="16.5">
      <c r="A153" s="20"/>
      <c r="B153" s="74"/>
      <c r="C153" s="70" t="s">
        <v>618</v>
      </c>
      <c r="D153" s="13">
        <v>99</v>
      </c>
      <c r="E153" s="14"/>
      <c r="F153" s="140">
        <f>+D153*E153</f>
        <v>0</v>
      </c>
    </row>
    <row r="154" spans="1:6" s="12" customFormat="1" ht="15">
      <c r="A154" s="20"/>
      <c r="B154" s="71"/>
      <c r="C154" s="72"/>
      <c r="D154" s="21"/>
      <c r="E154" s="11"/>
      <c r="F154" s="146"/>
    </row>
    <row r="155" spans="1:6" s="12" customFormat="1" ht="121.5" customHeight="1">
      <c r="A155" s="68" t="s">
        <v>350</v>
      </c>
      <c r="B155" s="193" t="s">
        <v>61</v>
      </c>
      <c r="C155" s="193"/>
      <c r="D155" s="21"/>
      <c r="E155" s="11"/>
      <c r="F155" s="139"/>
    </row>
    <row r="156" spans="1:6" s="12" customFormat="1" ht="16.5">
      <c r="A156" s="20"/>
      <c r="B156" s="74"/>
      <c r="C156" s="70" t="s">
        <v>618</v>
      </c>
      <c r="D156" s="13">
        <v>99</v>
      </c>
      <c r="E156" s="14"/>
      <c r="F156" s="140">
        <f>+D156*E156</f>
        <v>0</v>
      </c>
    </row>
    <row r="157" spans="1:6" s="12" customFormat="1" ht="15">
      <c r="A157" s="20"/>
      <c r="B157" s="71"/>
      <c r="C157" s="72"/>
      <c r="D157" s="21"/>
      <c r="E157" s="11"/>
      <c r="F157" s="146"/>
    </row>
    <row r="158" spans="1:6" s="12" customFormat="1" ht="87.75" customHeight="1">
      <c r="A158" s="68" t="s">
        <v>351</v>
      </c>
      <c r="B158" s="200" t="s">
        <v>62</v>
      </c>
      <c r="C158" s="216"/>
      <c r="D158" s="33"/>
      <c r="E158" s="11"/>
      <c r="F158" s="139"/>
    </row>
    <row r="159" spans="1:6" s="12" customFormat="1" ht="15">
      <c r="A159" s="20"/>
      <c r="B159" s="75"/>
      <c r="C159" s="70" t="s">
        <v>3</v>
      </c>
      <c r="D159" s="13">
        <v>12.6</v>
      </c>
      <c r="E159" s="14"/>
      <c r="F159" s="140">
        <f>+D159*E159</f>
        <v>0</v>
      </c>
    </row>
    <row r="160" spans="1:6" s="19" customFormat="1" ht="20.25" customHeight="1">
      <c r="A160" s="16"/>
      <c r="B160" s="210" t="s">
        <v>63</v>
      </c>
      <c r="C160" s="210"/>
      <c r="D160" s="22"/>
      <c r="E160" s="18"/>
      <c r="F160" s="143">
        <f>SUM(F147:F159)</f>
        <v>0</v>
      </c>
    </row>
    <row r="161" spans="1:6" s="12" customFormat="1" ht="15">
      <c r="A161" s="20"/>
      <c r="B161" s="71"/>
      <c r="C161" s="72"/>
      <c r="D161" s="21"/>
      <c r="E161" s="11"/>
      <c r="F161" s="146"/>
    </row>
    <row r="162" spans="1:6" s="12" customFormat="1" ht="14.25">
      <c r="A162" s="38" t="s">
        <v>352</v>
      </c>
      <c r="B162" s="194" t="s">
        <v>64</v>
      </c>
      <c r="C162" s="194"/>
      <c r="D162" s="21"/>
      <c r="E162" s="11"/>
      <c r="F162" s="139"/>
    </row>
    <row r="163" spans="1:6" s="12" customFormat="1" ht="88.5" customHeight="1">
      <c r="A163" s="68" t="s">
        <v>353</v>
      </c>
      <c r="B163" s="193" t="s">
        <v>65</v>
      </c>
      <c r="C163" s="193"/>
      <c r="D163" s="21"/>
      <c r="E163" s="11"/>
      <c r="F163" s="139"/>
    </row>
    <row r="164" spans="1:6" s="12" customFormat="1" ht="16.5">
      <c r="A164" s="20"/>
      <c r="B164" s="74"/>
      <c r="C164" s="70" t="s">
        <v>618</v>
      </c>
      <c r="D164" s="13">
        <v>99</v>
      </c>
      <c r="E164" s="14"/>
      <c r="F164" s="140">
        <f>+D164*E164</f>
        <v>0</v>
      </c>
    </row>
    <row r="165" spans="1:6" s="12" customFormat="1" ht="15">
      <c r="A165" s="20"/>
      <c r="B165" s="71"/>
      <c r="C165" s="72"/>
      <c r="D165" s="21"/>
      <c r="E165" s="11"/>
      <c r="F165" s="146"/>
    </row>
    <row r="166" spans="1:6" s="12" customFormat="1" ht="77.25" customHeight="1">
      <c r="A166" s="68" t="s">
        <v>354</v>
      </c>
      <c r="B166" s="193" t="s">
        <v>611</v>
      </c>
      <c r="C166" s="193"/>
      <c r="D166" s="21"/>
      <c r="E166" s="11"/>
      <c r="F166" s="139"/>
    </row>
    <row r="167" spans="1:6" s="12" customFormat="1" ht="16.5">
      <c r="A167" s="20"/>
      <c r="B167" s="74"/>
      <c r="C167" s="70" t="s">
        <v>618</v>
      </c>
      <c r="D167" s="13">
        <v>75.8</v>
      </c>
      <c r="E167" s="14"/>
      <c r="F167" s="140">
        <f>+D167*E167</f>
        <v>0</v>
      </c>
    </row>
    <row r="168" spans="1:6" s="12" customFormat="1" ht="15">
      <c r="A168" s="20"/>
      <c r="B168" s="71"/>
      <c r="C168" s="72"/>
      <c r="D168" s="21"/>
      <c r="E168" s="11"/>
      <c r="F168" s="146"/>
    </row>
    <row r="169" spans="1:6" s="12" customFormat="1" ht="88.5" customHeight="1">
      <c r="A169" s="68" t="s">
        <v>355</v>
      </c>
      <c r="B169" s="193" t="s">
        <v>612</v>
      </c>
      <c r="C169" s="193"/>
      <c r="D169" s="21"/>
      <c r="E169" s="11"/>
      <c r="F169" s="139"/>
    </row>
    <row r="170" spans="1:6" s="12" customFormat="1" ht="16.5">
      <c r="A170" s="20"/>
      <c r="B170" s="74"/>
      <c r="C170" s="70" t="s">
        <v>618</v>
      </c>
      <c r="D170" s="13">
        <v>210</v>
      </c>
      <c r="E170" s="14"/>
      <c r="F170" s="140">
        <f>+D170*E170</f>
        <v>0</v>
      </c>
    </row>
    <row r="171" spans="1:6" s="12" customFormat="1" ht="15">
      <c r="A171" s="20"/>
      <c r="B171" s="71"/>
      <c r="C171" s="72"/>
      <c r="D171" s="21"/>
      <c r="E171" s="11"/>
      <c r="F171" s="146"/>
    </row>
    <row r="172" spans="1:6" s="12" customFormat="1" ht="86.25" customHeight="1">
      <c r="A172" s="68" t="s">
        <v>356</v>
      </c>
      <c r="B172" s="193" t="s">
        <v>613</v>
      </c>
      <c r="C172" s="193"/>
      <c r="D172" s="21"/>
      <c r="E172" s="11"/>
      <c r="F172" s="139"/>
    </row>
    <row r="173" spans="1:6" s="12" customFormat="1" ht="16.5">
      <c r="A173" s="20"/>
      <c r="B173" s="74"/>
      <c r="C173" s="70" t="s">
        <v>618</v>
      </c>
      <c r="D173" s="13">
        <v>45</v>
      </c>
      <c r="E173" s="14"/>
      <c r="F173" s="140">
        <f>+D173*E173</f>
        <v>0</v>
      </c>
    </row>
    <row r="174" spans="1:6" s="12" customFormat="1" ht="15">
      <c r="A174" s="20"/>
      <c r="B174" s="71"/>
      <c r="C174" s="72"/>
      <c r="D174" s="21"/>
      <c r="E174" s="11"/>
      <c r="F174" s="146"/>
    </row>
    <row r="175" spans="1:6" s="12" customFormat="1" ht="61.5" customHeight="1">
      <c r="A175" s="68" t="s">
        <v>357</v>
      </c>
      <c r="B175" s="193" t="s">
        <v>647</v>
      </c>
      <c r="C175" s="193"/>
      <c r="D175" s="21"/>
      <c r="E175" s="11"/>
      <c r="F175" s="139"/>
    </row>
    <row r="176" spans="1:6" s="12" customFormat="1" ht="16.5">
      <c r="A176" s="20"/>
      <c r="B176" s="74"/>
      <c r="C176" s="70" t="s">
        <v>618</v>
      </c>
      <c r="D176" s="13">
        <v>75.8</v>
      </c>
      <c r="E176" s="14"/>
      <c r="F176" s="140">
        <f>+D176*E176</f>
        <v>0</v>
      </c>
    </row>
    <row r="177" spans="1:6" s="19" customFormat="1" ht="14.25">
      <c r="A177" s="16"/>
      <c r="B177" s="194" t="s">
        <v>66</v>
      </c>
      <c r="C177" s="194"/>
      <c r="D177" s="22"/>
      <c r="E177" s="18"/>
      <c r="F177" s="142">
        <f>SUM(F164:F176)</f>
        <v>0</v>
      </c>
    </row>
    <row r="178" spans="1:6" s="12" customFormat="1" ht="15">
      <c r="A178" s="20"/>
      <c r="B178" s="71"/>
      <c r="C178" s="72"/>
      <c r="D178" s="21"/>
      <c r="E178" s="11"/>
      <c r="F178" s="146"/>
    </row>
    <row r="179" spans="1:6" s="19" customFormat="1" ht="14.25">
      <c r="A179" s="38" t="s">
        <v>358</v>
      </c>
      <c r="B179" s="194" t="s">
        <v>67</v>
      </c>
      <c r="C179" s="194"/>
      <c r="D179" s="22"/>
      <c r="E179" s="18"/>
      <c r="F179" s="138"/>
    </row>
    <row r="180" spans="1:6" s="12" customFormat="1" ht="136.5" customHeight="1">
      <c r="A180" s="68" t="s">
        <v>359</v>
      </c>
      <c r="B180" s="192" t="s">
        <v>68</v>
      </c>
      <c r="C180" s="192"/>
      <c r="D180" s="21"/>
      <c r="E180" s="11"/>
      <c r="F180" s="139"/>
    </row>
    <row r="181" spans="1:6" s="12" customFormat="1" ht="18" customHeight="1">
      <c r="A181" s="20"/>
      <c r="B181" s="193" t="s">
        <v>69</v>
      </c>
      <c r="C181" s="211"/>
      <c r="D181" s="21"/>
      <c r="E181" s="11"/>
      <c r="F181" s="139"/>
    </row>
    <row r="182" spans="1:6" s="12" customFormat="1" ht="18" customHeight="1">
      <c r="A182" s="20"/>
      <c r="B182" s="193" t="s">
        <v>70</v>
      </c>
      <c r="C182" s="211"/>
      <c r="D182" s="21"/>
      <c r="E182" s="11"/>
      <c r="F182" s="139"/>
    </row>
    <row r="183" spans="1:6" s="12" customFormat="1" ht="18" customHeight="1">
      <c r="A183" s="20"/>
      <c r="B183" s="193" t="s">
        <v>71</v>
      </c>
      <c r="C183" s="211"/>
      <c r="D183" s="21"/>
      <c r="E183" s="11"/>
      <c r="F183" s="139"/>
    </row>
    <row r="184" spans="1:6" s="12" customFormat="1" ht="18" customHeight="1">
      <c r="A184" s="20"/>
      <c r="B184" s="193" t="s">
        <v>72</v>
      </c>
      <c r="C184" s="211"/>
      <c r="D184" s="21"/>
      <c r="E184" s="11"/>
      <c r="F184" s="139"/>
    </row>
    <row r="185" spans="1:6" s="12" customFormat="1" ht="18" customHeight="1">
      <c r="A185" s="20"/>
      <c r="B185" s="193" t="s">
        <v>73</v>
      </c>
      <c r="C185" s="211"/>
      <c r="D185" s="21"/>
      <c r="E185" s="11"/>
      <c r="F185" s="139"/>
    </row>
    <row r="186" spans="1:6" s="12" customFormat="1" ht="18" customHeight="1">
      <c r="A186" s="20"/>
      <c r="B186" s="193" t="s">
        <v>74</v>
      </c>
      <c r="C186" s="211"/>
      <c r="D186" s="21"/>
      <c r="E186" s="11"/>
      <c r="F186" s="139"/>
    </row>
    <row r="187" spans="1:6" s="12" customFormat="1" ht="16.5">
      <c r="A187" s="20"/>
      <c r="B187" s="73" t="s">
        <v>75</v>
      </c>
      <c r="C187" s="70" t="s">
        <v>618</v>
      </c>
      <c r="D187" s="13">
        <v>18.5</v>
      </c>
      <c r="E187" s="14"/>
      <c r="F187" s="140">
        <f>+D187*E187</f>
        <v>0</v>
      </c>
    </row>
    <row r="188" spans="1:6" s="19" customFormat="1" ht="20.25" customHeight="1">
      <c r="A188" s="16"/>
      <c r="B188" s="194" t="s">
        <v>76</v>
      </c>
      <c r="C188" s="194"/>
      <c r="D188" s="22"/>
      <c r="E188" s="18"/>
      <c r="F188" s="142">
        <f>SUM(F187)</f>
        <v>0</v>
      </c>
    </row>
    <row r="189" spans="1:6" s="12" customFormat="1" ht="15">
      <c r="A189" s="20"/>
      <c r="B189" s="71"/>
      <c r="C189" s="72"/>
      <c r="D189" s="21"/>
      <c r="E189" s="11"/>
      <c r="F189" s="146"/>
    </row>
    <row r="190" spans="1:6" s="19" customFormat="1" ht="15" customHeight="1">
      <c r="A190" s="38" t="s">
        <v>360</v>
      </c>
      <c r="B190" s="212" t="s">
        <v>77</v>
      </c>
      <c r="C190" s="212"/>
      <c r="D190" s="34"/>
      <c r="E190" s="35"/>
      <c r="F190" s="143"/>
    </row>
    <row r="191" spans="1:6" s="12" customFormat="1" ht="118.5" customHeight="1">
      <c r="A191" s="68" t="s">
        <v>361</v>
      </c>
      <c r="B191" s="193" t="s">
        <v>614</v>
      </c>
      <c r="C191" s="193"/>
      <c r="D191" s="21"/>
      <c r="E191" s="11"/>
      <c r="F191" s="139"/>
    </row>
    <row r="192" spans="1:6" s="12" customFormat="1" ht="16.5">
      <c r="A192" s="20"/>
      <c r="B192" s="74"/>
      <c r="C192" s="70" t="s">
        <v>618</v>
      </c>
      <c r="D192" s="13">
        <v>158</v>
      </c>
      <c r="E192" s="14"/>
      <c r="F192" s="140">
        <f>+D192*E192</f>
        <v>0</v>
      </c>
    </row>
    <row r="193" spans="1:6" s="12" customFormat="1" ht="15" customHeight="1">
      <c r="A193" s="20"/>
      <c r="B193" s="83"/>
      <c r="C193" s="83"/>
      <c r="D193" s="36"/>
      <c r="E193" s="37"/>
      <c r="F193" s="146"/>
    </row>
    <row r="194" spans="1:6" s="12" customFormat="1" ht="134.25" customHeight="1">
      <c r="A194" s="68" t="s">
        <v>362</v>
      </c>
      <c r="B194" s="193" t="s">
        <v>215</v>
      </c>
      <c r="C194" s="193"/>
      <c r="D194" s="21"/>
      <c r="E194" s="11"/>
      <c r="F194" s="139"/>
    </row>
    <row r="195" spans="1:6" s="12" customFormat="1" ht="16.5">
      <c r="A195" s="20"/>
      <c r="B195" s="74"/>
      <c r="C195" s="70" t="s">
        <v>618</v>
      </c>
      <c r="D195" s="13">
        <v>158</v>
      </c>
      <c r="E195" s="14"/>
      <c r="F195" s="140">
        <f>+D195*E195</f>
        <v>0</v>
      </c>
    </row>
    <row r="196" spans="1:6" s="12" customFormat="1" ht="15" customHeight="1">
      <c r="A196" s="20"/>
      <c r="B196" s="83"/>
      <c r="C196" s="83"/>
      <c r="D196" s="36"/>
      <c r="E196" s="37"/>
      <c r="F196" s="146"/>
    </row>
    <row r="197" spans="1:6" s="12" customFormat="1" ht="166.5" customHeight="1">
      <c r="A197" s="68" t="s">
        <v>363</v>
      </c>
      <c r="B197" s="200" t="s">
        <v>216</v>
      </c>
      <c r="C197" s="200"/>
      <c r="D197" s="21"/>
      <c r="E197" s="11"/>
      <c r="F197" s="139"/>
    </row>
    <row r="198" spans="1:6" s="12" customFormat="1" ht="16.5">
      <c r="A198" s="20"/>
      <c r="B198" s="74"/>
      <c r="C198" s="70" t="s">
        <v>618</v>
      </c>
      <c r="D198" s="13">
        <v>157</v>
      </c>
      <c r="E198" s="14"/>
      <c r="F198" s="140">
        <f>+D198*E198</f>
        <v>0</v>
      </c>
    </row>
    <row r="199" spans="1:6" s="12" customFormat="1" ht="15" customHeight="1">
      <c r="A199" s="20"/>
      <c r="B199" s="83"/>
      <c r="C199" s="83"/>
      <c r="D199" s="36"/>
      <c r="E199" s="37"/>
      <c r="F199" s="146"/>
    </row>
    <row r="200" spans="1:6" s="12" customFormat="1" ht="132" customHeight="1">
      <c r="A200" s="68" t="s">
        <v>364</v>
      </c>
      <c r="B200" s="200" t="s">
        <v>217</v>
      </c>
      <c r="C200" s="200"/>
      <c r="D200" s="21"/>
      <c r="E200" s="11"/>
      <c r="F200" s="139"/>
    </row>
    <row r="201" spans="1:6" s="12" customFormat="1" ht="16.5">
      <c r="A201" s="20"/>
      <c r="B201" s="74"/>
      <c r="C201" s="70" t="s">
        <v>618</v>
      </c>
      <c r="D201" s="13">
        <v>68</v>
      </c>
      <c r="E201" s="14"/>
      <c r="F201" s="140">
        <f>+D201*E201</f>
        <v>0</v>
      </c>
    </row>
    <row r="202" spans="1:6" s="19" customFormat="1" ht="14.25">
      <c r="A202" s="16"/>
      <c r="B202" s="66" t="s">
        <v>78</v>
      </c>
      <c r="C202" s="67"/>
      <c r="D202" s="22"/>
      <c r="E202" s="18"/>
      <c r="F202" s="142">
        <f>SUM(F192:F201)</f>
        <v>0</v>
      </c>
    </row>
    <row r="203" spans="1:6" s="12" customFormat="1" ht="15">
      <c r="A203" s="20"/>
      <c r="B203" s="71"/>
      <c r="C203" s="72"/>
      <c r="D203" s="21"/>
      <c r="E203" s="11"/>
      <c r="F203" s="146"/>
    </row>
    <row r="204" spans="1:6" s="19" customFormat="1" ht="14.25">
      <c r="A204" s="38" t="s">
        <v>365</v>
      </c>
      <c r="B204" s="66" t="s">
        <v>79</v>
      </c>
      <c r="C204" s="67"/>
      <c r="D204" s="22"/>
      <c r="E204" s="18"/>
      <c r="F204" s="138"/>
    </row>
    <row r="205" spans="1:6" s="12" customFormat="1" ht="104.25" customHeight="1">
      <c r="A205" s="68" t="s">
        <v>366</v>
      </c>
      <c r="B205" s="193" t="s">
        <v>620</v>
      </c>
      <c r="C205" s="193"/>
      <c r="D205" s="21"/>
      <c r="E205" s="11"/>
      <c r="F205" s="139"/>
    </row>
    <row r="206" spans="1:6" s="12" customFormat="1" ht="15">
      <c r="A206" s="20"/>
      <c r="B206" s="213" t="s">
        <v>219</v>
      </c>
      <c r="C206" s="214"/>
      <c r="D206" s="21"/>
      <c r="E206" s="11"/>
      <c r="F206" s="139"/>
    </row>
    <row r="207" spans="1:6" s="12" customFormat="1" ht="15">
      <c r="A207" s="20"/>
      <c r="B207" s="74"/>
      <c r="C207" s="84" t="s">
        <v>222</v>
      </c>
      <c r="D207" s="13">
        <v>9.5</v>
      </c>
      <c r="E207" s="14"/>
      <c r="F207" s="140">
        <f>+D207*E207</f>
        <v>0</v>
      </c>
    </row>
    <row r="208" spans="1:6" s="12" customFormat="1" ht="15">
      <c r="A208" s="20"/>
      <c r="B208" s="71"/>
      <c r="C208" s="72"/>
      <c r="D208" s="21"/>
      <c r="E208" s="11"/>
      <c r="F208" s="139"/>
    </row>
    <row r="209" spans="1:6" s="12" customFormat="1" ht="73.5" customHeight="1">
      <c r="A209" s="68" t="s">
        <v>367</v>
      </c>
      <c r="B209" s="193" t="s">
        <v>221</v>
      </c>
      <c r="C209" s="193"/>
      <c r="D209" s="21"/>
      <c r="E209" s="11"/>
      <c r="F209" s="139"/>
    </row>
    <row r="210" spans="1:6" s="12" customFormat="1" ht="15">
      <c r="A210" s="20"/>
      <c r="B210" s="213" t="s">
        <v>219</v>
      </c>
      <c r="C210" s="214"/>
      <c r="D210" s="21"/>
      <c r="E210" s="11"/>
      <c r="F210" s="139"/>
    </row>
    <row r="211" spans="1:6" s="12" customFormat="1" ht="15">
      <c r="A211" s="20"/>
      <c r="B211" s="74"/>
      <c r="C211" s="84" t="s">
        <v>222</v>
      </c>
      <c r="D211" s="13">
        <v>34.7</v>
      </c>
      <c r="E211" s="14"/>
      <c r="F211" s="140">
        <f>+D211*E211</f>
        <v>0</v>
      </c>
    </row>
    <row r="212" spans="1:6" s="12" customFormat="1" ht="15">
      <c r="A212" s="20"/>
      <c r="B212" s="71"/>
      <c r="C212" s="72"/>
      <c r="D212" s="21"/>
      <c r="E212" s="11"/>
      <c r="F212" s="139"/>
    </row>
    <row r="213" spans="1:6" s="12" customFormat="1" ht="101.25" customHeight="1">
      <c r="A213" s="68" t="s">
        <v>368</v>
      </c>
      <c r="B213" s="193" t="s">
        <v>621</v>
      </c>
      <c r="C213" s="193"/>
      <c r="D213" s="21"/>
      <c r="E213" s="11"/>
      <c r="F213" s="139"/>
    </row>
    <row r="214" spans="1:6" s="12" customFormat="1" ht="15">
      <c r="A214" s="20"/>
      <c r="B214" s="213" t="s">
        <v>219</v>
      </c>
      <c r="C214" s="214"/>
      <c r="D214" s="21"/>
      <c r="E214" s="11"/>
      <c r="F214" s="139"/>
    </row>
    <row r="215" spans="1:6" s="12" customFormat="1" ht="15">
      <c r="A215" s="20"/>
      <c r="B215" s="74"/>
      <c r="C215" s="84" t="s">
        <v>222</v>
      </c>
      <c r="D215" s="13">
        <v>10.5</v>
      </c>
      <c r="E215" s="14"/>
      <c r="F215" s="140">
        <f>+D215*E215</f>
        <v>0</v>
      </c>
    </row>
    <row r="216" spans="1:6" s="12" customFormat="1" ht="15">
      <c r="A216" s="20"/>
      <c r="B216" s="71"/>
      <c r="C216" s="72"/>
      <c r="D216" s="21"/>
      <c r="E216" s="11"/>
      <c r="F216" s="139"/>
    </row>
    <row r="217" spans="1:6" s="12" customFormat="1" ht="87" customHeight="1">
      <c r="A217" s="68" t="s">
        <v>369</v>
      </c>
      <c r="B217" s="193" t="s">
        <v>622</v>
      </c>
      <c r="C217" s="193"/>
      <c r="D217" s="21"/>
      <c r="E217" s="11"/>
      <c r="F217" s="139"/>
    </row>
    <row r="218" spans="1:6" s="12" customFormat="1" ht="16.5">
      <c r="A218" s="20"/>
      <c r="B218" s="74"/>
      <c r="C218" s="70" t="s">
        <v>619</v>
      </c>
      <c r="D218" s="13">
        <v>39.5</v>
      </c>
      <c r="E218" s="14"/>
      <c r="F218" s="140">
        <f>+D218*E218</f>
        <v>0</v>
      </c>
    </row>
    <row r="219" spans="1:6" s="12" customFormat="1" ht="15">
      <c r="A219" s="20"/>
      <c r="B219" s="71"/>
      <c r="C219" s="72"/>
      <c r="D219" s="21"/>
      <c r="E219" s="11"/>
      <c r="F219" s="139"/>
    </row>
    <row r="220" spans="1:6" s="12" customFormat="1" ht="121.5" customHeight="1">
      <c r="A220" s="68" t="s">
        <v>370</v>
      </c>
      <c r="B220" s="193" t="s">
        <v>371</v>
      </c>
      <c r="C220" s="193"/>
      <c r="D220" s="21"/>
      <c r="E220" s="11"/>
      <c r="F220" s="139"/>
    </row>
    <row r="221" spans="1:6" s="12" customFormat="1" ht="16.5">
      <c r="A221" s="20"/>
      <c r="B221" s="74"/>
      <c r="C221" s="70" t="s">
        <v>619</v>
      </c>
      <c r="D221" s="13">
        <v>19</v>
      </c>
      <c r="E221" s="14"/>
      <c r="F221" s="140">
        <f>+D221*E221</f>
        <v>0</v>
      </c>
    </row>
    <row r="222" spans="1:6" s="12" customFormat="1" ht="15">
      <c r="A222" s="20"/>
      <c r="B222" s="74"/>
      <c r="C222" s="72"/>
      <c r="D222" s="21"/>
      <c r="E222" s="11"/>
      <c r="F222" s="139"/>
    </row>
    <row r="223" spans="1:6" s="12" customFormat="1" ht="59.25" customHeight="1">
      <c r="A223" s="68" t="s">
        <v>372</v>
      </c>
      <c r="B223" s="193" t="s">
        <v>220</v>
      </c>
      <c r="C223" s="193"/>
      <c r="D223" s="21"/>
      <c r="E223" s="11"/>
      <c r="F223" s="139"/>
    </row>
    <row r="224" spans="1:6" s="12" customFormat="1" ht="15">
      <c r="A224" s="20"/>
      <c r="B224" s="213" t="s">
        <v>219</v>
      </c>
      <c r="C224" s="214"/>
      <c r="D224" s="21"/>
      <c r="E224" s="11"/>
      <c r="F224" s="139"/>
    </row>
    <row r="225" spans="1:6" s="12" customFormat="1" ht="15">
      <c r="A225" s="20"/>
      <c r="B225" s="74"/>
      <c r="C225" s="84" t="s">
        <v>222</v>
      </c>
      <c r="D225" s="13">
        <v>55.8</v>
      </c>
      <c r="E225" s="14"/>
      <c r="F225" s="140">
        <f>+D225*E225</f>
        <v>0</v>
      </c>
    </row>
    <row r="226" spans="1:6" s="12" customFormat="1" ht="15">
      <c r="A226" s="20"/>
      <c r="B226" s="74"/>
      <c r="C226" s="72"/>
      <c r="D226" s="21"/>
      <c r="E226" s="11"/>
      <c r="F226" s="139"/>
    </row>
    <row r="227" spans="1:6" s="12" customFormat="1" ht="75.75" customHeight="1">
      <c r="A227" s="68" t="s">
        <v>373</v>
      </c>
      <c r="B227" s="193" t="s">
        <v>218</v>
      </c>
      <c r="C227" s="193"/>
      <c r="D227" s="21"/>
      <c r="E227" s="11"/>
      <c r="F227" s="139"/>
    </row>
    <row r="228" spans="1:6" s="12" customFormat="1" ht="15">
      <c r="A228" s="20"/>
      <c r="B228" s="213" t="s">
        <v>219</v>
      </c>
      <c r="C228" s="214"/>
      <c r="D228" s="21"/>
      <c r="E228" s="11"/>
      <c r="F228" s="139"/>
    </row>
    <row r="229" spans="1:6" s="12" customFormat="1" ht="15">
      <c r="A229" s="20"/>
      <c r="B229" s="74"/>
      <c r="C229" s="84" t="s">
        <v>222</v>
      </c>
      <c r="D229" s="13">
        <v>72</v>
      </c>
      <c r="E229" s="14"/>
      <c r="F229" s="140">
        <f>+D229*E229</f>
        <v>0</v>
      </c>
    </row>
    <row r="230" spans="1:6" s="19" customFormat="1" ht="14.25">
      <c r="A230" s="16"/>
      <c r="B230" s="66" t="s">
        <v>80</v>
      </c>
      <c r="C230" s="67"/>
      <c r="D230" s="22"/>
      <c r="E230" s="18"/>
      <c r="F230" s="143">
        <f>SUM(F207:F229)</f>
        <v>0</v>
      </c>
    </row>
    <row r="231" spans="1:6" s="12" customFormat="1" ht="15">
      <c r="A231" s="20"/>
      <c r="B231" s="71"/>
      <c r="C231" s="72"/>
      <c r="D231" s="21"/>
      <c r="E231" s="11"/>
      <c r="F231" s="146"/>
    </row>
    <row r="232" spans="1:6" s="19" customFormat="1" ht="14.25">
      <c r="A232" s="38" t="s">
        <v>374</v>
      </c>
      <c r="B232" s="66" t="s">
        <v>81</v>
      </c>
      <c r="C232" s="67"/>
      <c r="D232" s="22"/>
      <c r="E232" s="18"/>
      <c r="F232" s="138"/>
    </row>
    <row r="233" spans="1:6" s="12" customFormat="1" ht="175.5" customHeight="1">
      <c r="A233" s="68" t="s">
        <v>374</v>
      </c>
      <c r="B233" s="193" t="s">
        <v>626</v>
      </c>
      <c r="C233" s="193"/>
      <c r="D233" s="21"/>
      <c r="E233" s="11"/>
      <c r="F233" s="139"/>
    </row>
    <row r="234" spans="1:6" s="12" customFormat="1" ht="15">
      <c r="A234" s="20"/>
      <c r="B234" s="74"/>
      <c r="C234" s="85" t="s">
        <v>10</v>
      </c>
      <c r="D234" s="39">
        <v>2</v>
      </c>
      <c r="E234" s="14"/>
      <c r="F234" s="140">
        <f>+D234*E234</f>
        <v>0</v>
      </c>
    </row>
    <row r="235" spans="1:6" s="12" customFormat="1" ht="15">
      <c r="A235" s="20"/>
      <c r="B235" s="71"/>
      <c r="C235" s="72"/>
      <c r="D235" s="21"/>
      <c r="E235" s="11"/>
      <c r="F235" s="139"/>
    </row>
    <row r="236" spans="1:6" s="12" customFormat="1" ht="147.75" customHeight="1">
      <c r="A236" s="68" t="s">
        <v>375</v>
      </c>
      <c r="B236" s="193" t="s">
        <v>627</v>
      </c>
      <c r="C236" s="193"/>
      <c r="D236" s="21"/>
      <c r="E236" s="11"/>
      <c r="F236" s="139"/>
    </row>
    <row r="237" spans="1:6" s="12" customFormat="1" ht="15">
      <c r="A237" s="20"/>
      <c r="B237" s="74"/>
      <c r="C237" s="70" t="s">
        <v>10</v>
      </c>
      <c r="D237" s="13">
        <v>2</v>
      </c>
      <c r="E237" s="14"/>
      <c r="F237" s="140">
        <f>+D237*E237</f>
        <v>0</v>
      </c>
    </row>
    <row r="238" spans="1:6" s="12" customFormat="1" ht="15">
      <c r="A238" s="20"/>
      <c r="B238" s="71"/>
      <c r="C238" s="72"/>
      <c r="D238" s="21"/>
      <c r="E238" s="11"/>
      <c r="F238" s="139"/>
    </row>
    <row r="239" spans="1:6" s="12" customFormat="1" ht="164.25" customHeight="1">
      <c r="A239" s="68" t="s">
        <v>376</v>
      </c>
      <c r="B239" s="193" t="s">
        <v>628</v>
      </c>
      <c r="C239" s="193"/>
      <c r="D239" s="21"/>
      <c r="E239" s="11"/>
      <c r="F239" s="139"/>
    </row>
    <row r="240" spans="1:6" s="12" customFormat="1" ht="15">
      <c r="A240" s="20"/>
      <c r="B240" s="74"/>
      <c r="C240" s="70" t="s">
        <v>10</v>
      </c>
      <c r="D240" s="13">
        <v>1</v>
      </c>
      <c r="E240" s="14"/>
      <c r="F240" s="140">
        <f>+D240*E240</f>
        <v>0</v>
      </c>
    </row>
    <row r="241" spans="1:6" s="12" customFormat="1" ht="15">
      <c r="A241" s="20"/>
      <c r="B241" s="71"/>
      <c r="C241" s="72"/>
      <c r="D241" s="21"/>
      <c r="E241" s="11"/>
      <c r="F241" s="139"/>
    </row>
    <row r="242" spans="1:6" s="12" customFormat="1" ht="148.5" customHeight="1">
      <c r="A242" s="68" t="s">
        <v>377</v>
      </c>
      <c r="B242" s="193" t="s">
        <v>629</v>
      </c>
      <c r="C242" s="193"/>
      <c r="D242" s="21"/>
      <c r="E242" s="11"/>
      <c r="F242" s="139"/>
    </row>
    <row r="243" spans="1:6" s="12" customFormat="1" ht="15">
      <c r="A243" s="20"/>
      <c r="B243" s="74"/>
      <c r="C243" s="70" t="s">
        <v>10</v>
      </c>
      <c r="D243" s="13">
        <v>2</v>
      </c>
      <c r="E243" s="14"/>
      <c r="F243" s="140">
        <f>+D243*E243</f>
        <v>0</v>
      </c>
    </row>
    <row r="244" spans="1:6" s="12" customFormat="1" ht="15">
      <c r="A244" s="20"/>
      <c r="B244" s="71"/>
      <c r="C244" s="72"/>
      <c r="D244" s="21"/>
      <c r="E244" s="11"/>
      <c r="F244" s="139"/>
    </row>
    <row r="245" spans="1:6" s="12" customFormat="1" ht="142.5" customHeight="1">
      <c r="A245" s="68" t="s">
        <v>378</v>
      </c>
      <c r="B245" s="193" t="s">
        <v>82</v>
      </c>
      <c r="C245" s="193"/>
      <c r="D245" s="21"/>
      <c r="E245" s="11"/>
      <c r="F245" s="139"/>
    </row>
    <row r="246" spans="1:6" s="12" customFormat="1" ht="15">
      <c r="A246" s="20"/>
      <c r="B246" s="74"/>
      <c r="C246" s="70" t="s">
        <v>10</v>
      </c>
      <c r="D246" s="13">
        <v>2</v>
      </c>
      <c r="E246" s="14"/>
      <c r="F246" s="140">
        <f>+D246*E246</f>
        <v>0</v>
      </c>
    </row>
    <row r="247" spans="1:6" s="12" customFormat="1" ht="15">
      <c r="A247" s="20"/>
      <c r="B247" s="71"/>
      <c r="C247" s="72"/>
      <c r="D247" s="21"/>
      <c r="E247" s="11"/>
      <c r="F247" s="139"/>
    </row>
    <row r="248" spans="1:6" s="12" customFormat="1" ht="145.5" customHeight="1">
      <c r="A248" s="68" t="s">
        <v>379</v>
      </c>
      <c r="B248" s="193" t="s">
        <v>83</v>
      </c>
      <c r="C248" s="193"/>
      <c r="D248" s="21"/>
      <c r="E248" s="11"/>
      <c r="F248" s="139"/>
    </row>
    <row r="249" spans="1:6" s="12" customFormat="1" ht="15">
      <c r="A249" s="20"/>
      <c r="B249" s="74"/>
      <c r="C249" s="70" t="s">
        <v>10</v>
      </c>
      <c r="D249" s="13">
        <v>1</v>
      </c>
      <c r="E249" s="14"/>
      <c r="F249" s="140">
        <f>+D249*E249</f>
        <v>0</v>
      </c>
    </row>
    <row r="250" spans="1:6" s="12" customFormat="1" ht="15">
      <c r="A250" s="20"/>
      <c r="B250" s="71"/>
      <c r="C250" s="72"/>
      <c r="D250" s="21"/>
      <c r="E250" s="11"/>
      <c r="F250" s="139"/>
    </row>
    <row r="251" spans="1:6" s="12" customFormat="1" ht="147" customHeight="1">
      <c r="A251" s="68" t="s">
        <v>380</v>
      </c>
      <c r="B251" s="193" t="s">
        <v>630</v>
      </c>
      <c r="C251" s="193"/>
      <c r="D251" s="21"/>
      <c r="E251" s="11"/>
      <c r="F251" s="139"/>
    </row>
    <row r="252" spans="1:6" s="12" customFormat="1" ht="15">
      <c r="A252" s="20"/>
      <c r="B252" s="74"/>
      <c r="C252" s="70" t="s">
        <v>10</v>
      </c>
      <c r="D252" s="13">
        <v>1</v>
      </c>
      <c r="E252" s="14"/>
      <c r="F252" s="140">
        <f>+D252*E252</f>
        <v>0</v>
      </c>
    </row>
    <row r="253" spans="1:6" s="12" customFormat="1" ht="15">
      <c r="A253" s="20"/>
      <c r="B253" s="71"/>
      <c r="C253" s="72"/>
      <c r="D253" s="21"/>
      <c r="E253" s="11"/>
      <c r="F253" s="139"/>
    </row>
    <row r="254" spans="1:6" s="12" customFormat="1" ht="135" customHeight="1">
      <c r="A254" s="68" t="s">
        <v>381</v>
      </c>
      <c r="B254" s="193" t="s">
        <v>631</v>
      </c>
      <c r="C254" s="193"/>
      <c r="D254" s="21"/>
      <c r="E254" s="11"/>
      <c r="F254" s="139"/>
    </row>
    <row r="255" spans="1:6" s="12" customFormat="1" ht="15">
      <c r="A255" s="20"/>
      <c r="B255" s="74"/>
      <c r="C255" s="70" t="s">
        <v>10</v>
      </c>
      <c r="D255" s="13">
        <v>2</v>
      </c>
      <c r="E255" s="14"/>
      <c r="F255" s="140">
        <f>+D255*E255</f>
        <v>0</v>
      </c>
    </row>
    <row r="256" spans="1:6" s="12" customFormat="1" ht="15">
      <c r="A256" s="20"/>
      <c r="B256" s="71"/>
      <c r="C256" s="72"/>
      <c r="D256" s="21"/>
      <c r="E256" s="11"/>
      <c r="F256" s="139"/>
    </row>
    <row r="257" spans="1:6" s="12" customFormat="1" ht="132" customHeight="1">
      <c r="A257" s="68" t="s">
        <v>382</v>
      </c>
      <c r="B257" s="193" t="s">
        <v>84</v>
      </c>
      <c r="C257" s="193"/>
      <c r="D257" s="21"/>
      <c r="E257" s="11"/>
      <c r="F257" s="139"/>
    </row>
    <row r="258" spans="1:6" s="12" customFormat="1" ht="15">
      <c r="A258" s="20"/>
      <c r="B258" s="74"/>
      <c r="C258" s="70" t="s">
        <v>10</v>
      </c>
      <c r="D258" s="13">
        <v>3</v>
      </c>
      <c r="E258" s="14"/>
      <c r="F258" s="140">
        <f>+D258*E258</f>
        <v>0</v>
      </c>
    </row>
    <row r="259" spans="1:6" s="12" customFormat="1" ht="15">
      <c r="A259" s="20"/>
      <c r="B259" s="71"/>
      <c r="C259" s="72"/>
      <c r="D259" s="21"/>
      <c r="E259" s="11"/>
      <c r="F259" s="139"/>
    </row>
    <row r="260" spans="1:6" s="12" customFormat="1" ht="202.5" customHeight="1">
      <c r="A260" s="68" t="s">
        <v>383</v>
      </c>
      <c r="B260" s="193" t="s">
        <v>646</v>
      </c>
      <c r="C260" s="193"/>
      <c r="D260" s="21"/>
      <c r="E260" s="11"/>
      <c r="F260" s="139"/>
    </row>
    <row r="261" spans="1:6" s="12" customFormat="1" ht="15">
      <c r="A261" s="20"/>
      <c r="B261" s="74"/>
      <c r="C261" s="70" t="s">
        <v>10</v>
      </c>
      <c r="D261" s="13">
        <v>1</v>
      </c>
      <c r="E261" s="14"/>
      <c r="F261" s="140">
        <f>+D261*E261</f>
        <v>0</v>
      </c>
    </row>
    <row r="262" spans="1:6" s="19" customFormat="1" ht="14.25">
      <c r="A262" s="16"/>
      <c r="B262" s="66" t="s">
        <v>85</v>
      </c>
      <c r="C262" s="67"/>
      <c r="D262" s="22"/>
      <c r="E262" s="18"/>
      <c r="F262" s="142">
        <f>SUM(F234:F261)</f>
        <v>0</v>
      </c>
    </row>
    <row r="263" spans="1:6" s="12" customFormat="1" ht="15">
      <c r="A263" s="20"/>
      <c r="B263" s="71"/>
      <c r="C263" s="72"/>
      <c r="D263" s="21"/>
      <c r="E263" s="11"/>
      <c r="F263" s="146"/>
    </row>
    <row r="264" spans="1:6" s="19" customFormat="1" ht="14.25">
      <c r="A264" s="38" t="s">
        <v>384</v>
      </c>
      <c r="B264" s="66" t="s">
        <v>86</v>
      </c>
      <c r="C264" s="67"/>
      <c r="D264" s="22"/>
      <c r="E264" s="18"/>
      <c r="F264" s="138"/>
    </row>
    <row r="265" spans="1:6" s="12" customFormat="1" ht="104.25" customHeight="1">
      <c r="A265" s="68" t="s">
        <v>384</v>
      </c>
      <c r="B265" s="193" t="s">
        <v>632</v>
      </c>
      <c r="C265" s="193"/>
      <c r="D265" s="21"/>
      <c r="E265" s="11"/>
      <c r="F265" s="139"/>
    </row>
    <row r="266" spans="1:6" s="12" customFormat="1" ht="15">
      <c r="A266" s="20"/>
      <c r="B266" s="74"/>
      <c r="C266" s="70" t="s">
        <v>3</v>
      </c>
      <c r="D266" s="13">
        <v>35</v>
      </c>
      <c r="E266" s="14"/>
      <c r="F266" s="140">
        <f>+D266*E266</f>
        <v>0</v>
      </c>
    </row>
    <row r="267" spans="1:6" s="12" customFormat="1" ht="15">
      <c r="A267" s="20"/>
      <c r="B267" s="71"/>
      <c r="C267" s="72"/>
      <c r="D267" s="21"/>
      <c r="E267" s="11"/>
      <c r="F267" s="139"/>
    </row>
    <row r="268" spans="1:6" s="12" customFormat="1" ht="102.75" customHeight="1">
      <c r="A268" s="68" t="s">
        <v>385</v>
      </c>
      <c r="B268" s="193" t="s">
        <v>633</v>
      </c>
      <c r="C268" s="193"/>
      <c r="D268" s="21"/>
      <c r="E268" s="11"/>
      <c r="F268" s="139"/>
    </row>
    <row r="269" spans="1:6" s="12" customFormat="1" ht="15">
      <c r="A269" s="20"/>
      <c r="B269" s="74"/>
      <c r="C269" s="70" t="s">
        <v>3</v>
      </c>
      <c r="D269" s="13">
        <v>22</v>
      </c>
      <c r="E269" s="14"/>
      <c r="F269" s="140">
        <f>+D269*E269</f>
        <v>0</v>
      </c>
    </row>
    <row r="270" spans="1:6" s="12" customFormat="1" ht="15">
      <c r="A270" s="20"/>
      <c r="B270" s="71"/>
      <c r="C270" s="72"/>
      <c r="D270" s="21"/>
      <c r="E270" s="11"/>
      <c r="F270" s="139"/>
    </row>
    <row r="271" spans="1:6" s="12" customFormat="1" ht="93" customHeight="1">
      <c r="A271" s="68" t="s">
        <v>386</v>
      </c>
      <c r="B271" s="193" t="s">
        <v>634</v>
      </c>
      <c r="C271" s="193"/>
      <c r="D271" s="21"/>
      <c r="E271" s="11"/>
      <c r="F271" s="139"/>
    </row>
    <row r="272" spans="1:6" s="12" customFormat="1" ht="15">
      <c r="A272" s="20"/>
      <c r="B272" s="74"/>
      <c r="C272" s="84" t="s">
        <v>222</v>
      </c>
      <c r="D272" s="13">
        <v>1.7</v>
      </c>
      <c r="E272" s="14"/>
      <c r="F272" s="140">
        <f>+D272*E272</f>
        <v>0</v>
      </c>
    </row>
    <row r="273" spans="1:6" s="12" customFormat="1" ht="15">
      <c r="A273" s="20"/>
      <c r="B273" s="71"/>
      <c r="C273" s="72"/>
      <c r="D273" s="21"/>
      <c r="E273" s="11"/>
      <c r="F273" s="139"/>
    </row>
    <row r="274" spans="1:6" s="12" customFormat="1" ht="119.25" customHeight="1">
      <c r="A274" s="68" t="s">
        <v>387</v>
      </c>
      <c r="B274" s="193" t="s">
        <v>635</v>
      </c>
      <c r="C274" s="193"/>
      <c r="D274" s="21"/>
      <c r="E274" s="11"/>
      <c r="F274" s="139"/>
    </row>
    <row r="275" spans="1:6" s="12" customFormat="1" ht="15">
      <c r="A275" s="20"/>
      <c r="B275" s="74"/>
      <c r="C275" s="70" t="s">
        <v>3</v>
      </c>
      <c r="D275" s="13">
        <v>11</v>
      </c>
      <c r="E275" s="14"/>
      <c r="F275" s="140">
        <f>+D275*E275</f>
        <v>0</v>
      </c>
    </row>
    <row r="276" spans="1:6" s="12" customFormat="1" ht="15">
      <c r="A276" s="20"/>
      <c r="B276" s="71"/>
      <c r="C276" s="72"/>
      <c r="D276" s="21"/>
      <c r="E276" s="11"/>
      <c r="F276" s="139"/>
    </row>
    <row r="277" spans="1:6" s="12" customFormat="1" ht="201" customHeight="1">
      <c r="A277" s="68" t="s">
        <v>388</v>
      </c>
      <c r="B277" s="193" t="s">
        <v>636</v>
      </c>
      <c r="C277" s="193"/>
      <c r="D277" s="21"/>
      <c r="E277" s="11"/>
      <c r="F277" s="139"/>
    </row>
    <row r="278" spans="1:6" s="12" customFormat="1" ht="15">
      <c r="A278" s="20"/>
      <c r="B278" s="69" t="s">
        <v>87</v>
      </c>
      <c r="C278" s="70" t="s">
        <v>3</v>
      </c>
      <c r="D278" s="13">
        <v>25.2</v>
      </c>
      <c r="E278" s="14"/>
      <c r="F278" s="140">
        <f>+D278*E278</f>
        <v>0</v>
      </c>
    </row>
    <row r="279" spans="1:6" s="12" customFormat="1" ht="15">
      <c r="A279" s="20"/>
      <c r="B279" s="69" t="s">
        <v>88</v>
      </c>
      <c r="C279" s="70" t="s">
        <v>3</v>
      </c>
      <c r="D279" s="13">
        <v>8</v>
      </c>
      <c r="E279" s="14"/>
      <c r="F279" s="140">
        <f>+D279*E279</f>
        <v>0</v>
      </c>
    </row>
    <row r="280" spans="1:6" s="19" customFormat="1" ht="14.25">
      <c r="A280" s="16"/>
      <c r="B280" s="66" t="s">
        <v>89</v>
      </c>
      <c r="C280" s="67"/>
      <c r="D280" s="22"/>
      <c r="E280" s="18"/>
      <c r="F280" s="142">
        <f>SUM(F266:F279)</f>
        <v>0</v>
      </c>
    </row>
    <row r="281" spans="1:6" s="32" customFormat="1" ht="17.25" customHeight="1">
      <c r="A281" s="29"/>
      <c r="B281" s="86"/>
      <c r="C281" s="82"/>
      <c r="D281" s="30"/>
      <c r="E281" s="31"/>
      <c r="F281" s="147"/>
    </row>
    <row r="282" spans="1:6" s="12" customFormat="1" ht="15">
      <c r="A282" s="20"/>
      <c r="B282" s="71"/>
      <c r="C282" s="72"/>
      <c r="D282" s="21"/>
      <c r="E282" s="11"/>
      <c r="F282" s="146"/>
    </row>
    <row r="283" spans="1:6" s="19" customFormat="1" ht="14.25">
      <c r="A283" s="38" t="s">
        <v>389</v>
      </c>
      <c r="B283" s="66" t="s">
        <v>90</v>
      </c>
      <c r="C283" s="67"/>
      <c r="D283" s="22"/>
      <c r="E283" s="18"/>
      <c r="F283" s="138"/>
    </row>
    <row r="284" spans="1:6" s="12" customFormat="1" ht="30.75" customHeight="1">
      <c r="A284" s="68" t="s">
        <v>389</v>
      </c>
      <c r="B284" s="200" t="s">
        <v>91</v>
      </c>
      <c r="C284" s="200"/>
      <c r="D284" s="21"/>
      <c r="E284" s="11"/>
      <c r="F284" s="139"/>
    </row>
    <row r="285" spans="1:6" s="12" customFormat="1" ht="15" customHeight="1">
      <c r="A285" s="20"/>
      <c r="B285" s="200" t="s">
        <v>92</v>
      </c>
      <c r="C285" s="216"/>
      <c r="D285" s="196"/>
      <c r="E285" s="11"/>
      <c r="F285" s="139"/>
    </row>
    <row r="286" spans="1:6" s="12" customFormat="1" ht="15" customHeight="1">
      <c r="A286" s="20"/>
      <c r="B286" s="76" t="s">
        <v>93</v>
      </c>
      <c r="C286" s="76"/>
      <c r="D286" s="21"/>
      <c r="E286" s="11"/>
      <c r="F286" s="139"/>
    </row>
    <row r="287" spans="1:6" s="12" customFormat="1" ht="15" customHeight="1">
      <c r="A287" s="20"/>
      <c r="B287" s="76" t="s">
        <v>94</v>
      </c>
      <c r="C287" s="76"/>
      <c r="D287" s="21"/>
      <c r="E287" s="11"/>
      <c r="F287" s="139"/>
    </row>
    <row r="288" spans="1:6" s="12" customFormat="1" ht="15" customHeight="1">
      <c r="A288" s="20"/>
      <c r="B288" s="76" t="s">
        <v>95</v>
      </c>
      <c r="C288" s="76"/>
      <c r="D288" s="21"/>
      <c r="E288" s="11"/>
      <c r="F288" s="139"/>
    </row>
    <row r="289" spans="1:6" s="12" customFormat="1" ht="15" customHeight="1">
      <c r="A289" s="20"/>
      <c r="B289" s="76" t="s">
        <v>96</v>
      </c>
      <c r="C289" s="76"/>
      <c r="D289" s="21"/>
      <c r="E289" s="11"/>
      <c r="F289" s="139"/>
    </row>
    <row r="290" spans="1:6" s="12" customFormat="1" ht="15" customHeight="1">
      <c r="A290" s="20"/>
      <c r="B290" s="76" t="s">
        <v>97</v>
      </c>
      <c r="C290" s="76"/>
      <c r="D290" s="21"/>
      <c r="E290" s="11"/>
      <c r="F290" s="139"/>
    </row>
    <row r="291" spans="1:6" s="12" customFormat="1" ht="79.5" customHeight="1">
      <c r="A291" s="20"/>
      <c r="B291" s="200" t="s">
        <v>98</v>
      </c>
      <c r="C291" s="200"/>
      <c r="D291" s="21"/>
      <c r="E291" s="11"/>
      <c r="F291" s="139"/>
    </row>
    <row r="292" spans="1:6" s="12" customFormat="1" ht="75.75" customHeight="1">
      <c r="A292" s="20"/>
      <c r="B292" s="200" t="s">
        <v>99</v>
      </c>
      <c r="C292" s="217"/>
      <c r="D292" s="21"/>
      <c r="E292" s="11"/>
      <c r="F292" s="139"/>
    </row>
    <row r="293" spans="1:6" s="12" customFormat="1" ht="15">
      <c r="A293" s="20"/>
      <c r="B293" s="74"/>
      <c r="C293" s="70" t="s">
        <v>223</v>
      </c>
      <c r="D293" s="40">
        <v>2</v>
      </c>
      <c r="E293" s="14"/>
      <c r="F293" s="140">
        <f>+D293*E293</f>
        <v>0</v>
      </c>
    </row>
    <row r="294" spans="1:6" s="12" customFormat="1" ht="15" customHeight="1">
      <c r="A294" s="20"/>
      <c r="B294" s="76"/>
      <c r="C294" s="76"/>
      <c r="D294" s="41"/>
      <c r="E294" s="11"/>
      <c r="F294" s="139"/>
    </row>
    <row r="295" spans="1:6" s="12" customFormat="1" ht="31.5" customHeight="1">
      <c r="A295" s="68" t="s">
        <v>390</v>
      </c>
      <c r="B295" s="200" t="s">
        <v>615</v>
      </c>
      <c r="C295" s="200"/>
      <c r="D295" s="41"/>
      <c r="E295" s="11"/>
      <c r="F295" s="139"/>
    </row>
    <row r="296" spans="1:6" s="12" customFormat="1" ht="15">
      <c r="A296" s="20"/>
      <c r="B296" s="74"/>
      <c r="C296" s="70" t="s">
        <v>10</v>
      </c>
      <c r="D296" s="40">
        <v>1</v>
      </c>
      <c r="E296" s="14"/>
      <c r="F296" s="140">
        <f>+D296*E296</f>
        <v>0</v>
      </c>
    </row>
    <row r="297" spans="1:6" s="12" customFormat="1" ht="15" customHeight="1">
      <c r="A297" s="20"/>
      <c r="B297" s="76"/>
      <c r="C297" s="76"/>
      <c r="D297" s="41"/>
      <c r="E297" s="11"/>
      <c r="F297" s="139"/>
    </row>
    <row r="298" spans="1:6" s="12" customFormat="1" ht="32.25" customHeight="1">
      <c r="A298" s="68" t="s">
        <v>391</v>
      </c>
      <c r="B298" s="200" t="s">
        <v>100</v>
      </c>
      <c r="C298" s="200"/>
      <c r="D298" s="41"/>
      <c r="E298" s="11"/>
      <c r="F298" s="139"/>
    </row>
    <row r="299" spans="1:6" s="12" customFormat="1" ht="15">
      <c r="A299" s="20"/>
      <c r="B299" s="74"/>
      <c r="C299" s="70" t="s">
        <v>10</v>
      </c>
      <c r="D299" s="40">
        <v>1</v>
      </c>
      <c r="E299" s="14"/>
      <c r="F299" s="140">
        <f>+D299*E299</f>
        <v>0</v>
      </c>
    </row>
    <row r="300" spans="1:6" s="12" customFormat="1" ht="15" customHeight="1">
      <c r="A300" s="20"/>
      <c r="B300" s="76"/>
      <c r="C300" s="76"/>
      <c r="D300" s="41"/>
      <c r="E300" s="11"/>
      <c r="F300" s="139"/>
    </row>
    <row r="301" spans="1:6" s="12" customFormat="1" ht="32.25" customHeight="1">
      <c r="A301" s="68" t="s">
        <v>392</v>
      </c>
      <c r="B301" s="200" t="s">
        <v>101</v>
      </c>
      <c r="C301" s="200"/>
      <c r="D301" s="41"/>
      <c r="E301" s="11"/>
      <c r="F301" s="139"/>
    </row>
    <row r="302" spans="1:6" s="12" customFormat="1" ht="15">
      <c r="A302" s="20"/>
      <c r="B302" s="74"/>
      <c r="C302" s="70" t="s">
        <v>10</v>
      </c>
      <c r="D302" s="40">
        <v>3</v>
      </c>
      <c r="E302" s="14"/>
      <c r="F302" s="140">
        <f>+D302*E302</f>
        <v>0</v>
      </c>
    </row>
    <row r="303" spans="1:6" s="12" customFormat="1" ht="15" customHeight="1">
      <c r="A303" s="20"/>
      <c r="B303" s="76"/>
      <c r="C303" s="76"/>
      <c r="D303" s="41"/>
      <c r="E303" s="11"/>
      <c r="F303" s="139"/>
    </row>
    <row r="304" spans="1:6" s="12" customFormat="1" ht="30.75" customHeight="1">
      <c r="A304" s="68" t="s">
        <v>393</v>
      </c>
      <c r="B304" s="200" t="s">
        <v>645</v>
      </c>
      <c r="C304" s="200"/>
      <c r="D304" s="21"/>
      <c r="E304" s="11"/>
      <c r="F304" s="139"/>
    </row>
    <row r="305" spans="1:6" s="12" customFormat="1" ht="15">
      <c r="A305" s="20"/>
      <c r="B305" s="74"/>
      <c r="C305" s="70" t="s">
        <v>10</v>
      </c>
      <c r="D305" s="40">
        <v>2</v>
      </c>
      <c r="E305" s="14"/>
      <c r="F305" s="140">
        <f>+D305*E305</f>
        <v>0</v>
      </c>
    </row>
    <row r="306" spans="1:6" s="12" customFormat="1" ht="15" customHeight="1">
      <c r="A306" s="20"/>
      <c r="B306" s="76"/>
      <c r="C306" s="76"/>
      <c r="D306" s="41"/>
      <c r="E306" s="11"/>
      <c r="F306" s="139"/>
    </row>
    <row r="307" spans="1:6" s="12" customFormat="1" ht="46.5" customHeight="1">
      <c r="A307" s="68" t="s">
        <v>394</v>
      </c>
      <c r="B307" s="200" t="s">
        <v>644</v>
      </c>
      <c r="C307" s="200"/>
      <c r="D307" s="41"/>
      <c r="E307" s="11"/>
      <c r="F307" s="139"/>
    </row>
    <row r="308" spans="1:6" s="12" customFormat="1" ht="15">
      <c r="A308" s="20"/>
      <c r="B308" s="74"/>
      <c r="C308" s="70" t="s">
        <v>10</v>
      </c>
      <c r="D308" s="40">
        <v>1</v>
      </c>
      <c r="E308" s="14"/>
      <c r="F308" s="140">
        <f>+D308*E308</f>
        <v>0</v>
      </c>
    </row>
    <row r="309" spans="1:6" s="12" customFormat="1" ht="15" customHeight="1">
      <c r="A309" s="20"/>
      <c r="B309" s="76"/>
      <c r="C309" s="76"/>
      <c r="D309" s="41"/>
      <c r="E309" s="11"/>
      <c r="F309" s="139"/>
    </row>
    <row r="310" spans="1:6" s="12" customFormat="1" ht="48" customHeight="1">
      <c r="A310" s="68" t="s">
        <v>395</v>
      </c>
      <c r="B310" s="200" t="s">
        <v>643</v>
      </c>
      <c r="C310" s="200"/>
      <c r="D310" s="41"/>
      <c r="E310" s="11"/>
      <c r="F310" s="139"/>
    </row>
    <row r="311" spans="1:6" s="12" customFormat="1" ht="15">
      <c r="A311" s="20"/>
      <c r="B311" s="74"/>
      <c r="C311" s="70" t="s">
        <v>10</v>
      </c>
      <c r="D311" s="40">
        <v>1</v>
      </c>
      <c r="E311" s="14"/>
      <c r="F311" s="140">
        <f>+D311*E311</f>
        <v>0</v>
      </c>
    </row>
    <row r="312" spans="1:6" s="12" customFormat="1" ht="15" customHeight="1">
      <c r="A312" s="68"/>
      <c r="B312" s="76"/>
      <c r="C312" s="76"/>
      <c r="D312" s="41"/>
      <c r="E312" s="11"/>
      <c r="F312" s="139"/>
    </row>
    <row r="313" spans="1:6" s="12" customFormat="1" ht="29.25" customHeight="1">
      <c r="A313" s="68" t="s">
        <v>396</v>
      </c>
      <c r="B313" s="200" t="s">
        <v>642</v>
      </c>
      <c r="C313" s="200"/>
      <c r="D313" s="41"/>
      <c r="E313" s="11"/>
      <c r="F313" s="139"/>
    </row>
    <row r="314" spans="1:6" s="12" customFormat="1" ht="15">
      <c r="A314" s="20"/>
      <c r="B314" s="74"/>
      <c r="C314" s="70" t="s">
        <v>10</v>
      </c>
      <c r="D314" s="40">
        <v>1</v>
      </c>
      <c r="E314" s="14"/>
      <c r="F314" s="140">
        <f>+D314*E314</f>
        <v>0</v>
      </c>
    </row>
    <row r="315" spans="1:6" s="12" customFormat="1" ht="15" customHeight="1">
      <c r="A315" s="20"/>
      <c r="B315" s="76"/>
      <c r="C315" s="76"/>
      <c r="D315" s="41"/>
      <c r="E315" s="11"/>
      <c r="F315" s="139"/>
    </row>
    <row r="316" spans="1:6" s="12" customFormat="1" ht="14.25">
      <c r="A316" s="68" t="s">
        <v>397</v>
      </c>
      <c r="B316" s="200" t="s">
        <v>641</v>
      </c>
      <c r="C316" s="200"/>
      <c r="D316" s="41"/>
      <c r="E316" s="11"/>
      <c r="F316" s="139"/>
    </row>
    <row r="317" spans="1:6" s="12" customFormat="1" ht="14.25">
      <c r="A317" s="68"/>
      <c r="B317" s="74"/>
      <c r="C317" s="70" t="s">
        <v>10</v>
      </c>
      <c r="D317" s="40">
        <v>1</v>
      </c>
      <c r="E317" s="14"/>
      <c r="F317" s="140">
        <f>+D317*E317</f>
        <v>0</v>
      </c>
    </row>
    <row r="318" spans="1:6" s="12" customFormat="1" ht="15" customHeight="1">
      <c r="A318" s="20"/>
      <c r="B318" s="76"/>
      <c r="C318" s="76"/>
      <c r="D318" s="41"/>
      <c r="E318" s="11"/>
      <c r="F318" s="139"/>
    </row>
    <row r="319" spans="1:6" s="12" customFormat="1" ht="35.25" customHeight="1">
      <c r="A319" s="68" t="s">
        <v>398</v>
      </c>
      <c r="B319" s="200" t="s">
        <v>102</v>
      </c>
      <c r="C319" s="200"/>
      <c r="D319" s="41"/>
      <c r="E319" s="11"/>
      <c r="F319" s="139"/>
    </row>
    <row r="320" spans="1:6" s="12" customFormat="1" ht="15">
      <c r="A320" s="20"/>
      <c r="B320" s="74"/>
      <c r="C320" s="70" t="s">
        <v>10</v>
      </c>
      <c r="D320" s="40">
        <v>1</v>
      </c>
      <c r="E320" s="14"/>
      <c r="F320" s="140">
        <f>+D320*E320</f>
        <v>0</v>
      </c>
    </row>
    <row r="321" spans="1:6" s="12" customFormat="1" ht="15" customHeight="1">
      <c r="A321" s="20"/>
      <c r="B321" s="76"/>
      <c r="C321" s="76"/>
      <c r="D321" s="41"/>
      <c r="E321" s="11"/>
      <c r="F321" s="139"/>
    </row>
    <row r="322" spans="1:6" s="12" customFormat="1" ht="32.25" customHeight="1">
      <c r="A322" s="68" t="s">
        <v>399</v>
      </c>
      <c r="B322" s="200" t="s">
        <v>103</v>
      </c>
      <c r="C322" s="200"/>
      <c r="D322" s="41"/>
      <c r="E322" s="11"/>
      <c r="F322" s="139"/>
    </row>
    <row r="323" spans="1:6" s="12" customFormat="1" ht="15">
      <c r="A323" s="20"/>
      <c r="B323" s="74"/>
      <c r="C323" s="70" t="s">
        <v>10</v>
      </c>
      <c r="D323" s="40">
        <v>1</v>
      </c>
      <c r="E323" s="14"/>
      <c r="F323" s="140">
        <f>+D323*E323</f>
        <v>0</v>
      </c>
    </row>
    <row r="324" spans="1:6" s="12" customFormat="1" ht="15" customHeight="1">
      <c r="A324" s="20"/>
      <c r="B324" s="76"/>
      <c r="C324" s="76"/>
      <c r="D324" s="41"/>
      <c r="E324" s="11"/>
      <c r="F324" s="139"/>
    </row>
    <row r="325" spans="1:6" s="12" customFormat="1" ht="32.25" customHeight="1">
      <c r="A325" s="68" t="s">
        <v>400</v>
      </c>
      <c r="B325" s="200" t="s">
        <v>102</v>
      </c>
      <c r="C325" s="200"/>
      <c r="D325" s="41"/>
      <c r="E325" s="11"/>
      <c r="F325" s="139"/>
    </row>
    <row r="326" spans="1:6" s="12" customFormat="1" ht="15">
      <c r="A326" s="20"/>
      <c r="B326" s="74"/>
      <c r="C326" s="70" t="s">
        <v>10</v>
      </c>
      <c r="D326" s="40">
        <v>4</v>
      </c>
      <c r="E326" s="14"/>
      <c r="F326" s="140">
        <f>+D326*E326</f>
        <v>0</v>
      </c>
    </row>
    <row r="327" spans="1:6" s="12" customFormat="1" ht="15" customHeight="1">
      <c r="A327" s="20"/>
      <c r="B327" s="76"/>
      <c r="C327" s="76"/>
      <c r="D327" s="41"/>
      <c r="E327" s="11"/>
      <c r="F327" s="139"/>
    </row>
    <row r="328" spans="1:6" s="12" customFormat="1" ht="32.25" customHeight="1">
      <c r="A328" s="68" t="s">
        <v>401</v>
      </c>
      <c r="B328" s="200" t="s">
        <v>104</v>
      </c>
      <c r="C328" s="200"/>
      <c r="D328" s="41"/>
      <c r="E328" s="11"/>
      <c r="F328" s="139"/>
    </row>
    <row r="329" spans="1:6" s="12" customFormat="1" ht="15">
      <c r="A329" s="20"/>
      <c r="B329" s="74"/>
      <c r="C329" s="70" t="s">
        <v>10</v>
      </c>
      <c r="D329" s="40">
        <v>2</v>
      </c>
      <c r="E329" s="14"/>
      <c r="F329" s="140">
        <f>+D329*E329</f>
        <v>0</v>
      </c>
    </row>
    <row r="330" spans="1:6" s="19" customFormat="1" ht="14.25">
      <c r="A330" s="16"/>
      <c r="B330" s="66" t="s">
        <v>105</v>
      </c>
      <c r="C330" s="67"/>
      <c r="D330" s="22"/>
      <c r="E330" s="18"/>
      <c r="F330" s="142">
        <f>SUM(F293:F329)</f>
        <v>0</v>
      </c>
    </row>
    <row r="331" spans="1:6" s="32" customFormat="1" ht="17.25" customHeight="1">
      <c r="A331" s="29"/>
      <c r="B331" s="86"/>
      <c r="C331" s="82"/>
      <c r="D331" s="30"/>
      <c r="E331" s="31"/>
      <c r="F331" s="147"/>
    </row>
    <row r="332" spans="1:6" s="32" customFormat="1" ht="17.25" customHeight="1">
      <c r="A332" s="29"/>
      <c r="B332" s="86"/>
      <c r="C332" s="82"/>
      <c r="D332" s="30"/>
      <c r="E332" s="31"/>
      <c r="F332" s="147"/>
    </row>
    <row r="333" spans="1:6" s="87" customFormat="1" ht="21" customHeight="1">
      <c r="A333" s="168" t="s">
        <v>402</v>
      </c>
      <c r="B333" s="178" t="s">
        <v>113</v>
      </c>
      <c r="C333" s="178"/>
      <c r="D333" s="179"/>
      <c r="E333" s="180"/>
      <c r="F333" s="181"/>
    </row>
    <row r="334" spans="1:6" s="89" customFormat="1" ht="21" customHeight="1">
      <c r="A334" s="88" t="s">
        <v>0</v>
      </c>
      <c r="B334" s="182" t="s">
        <v>115</v>
      </c>
      <c r="C334" s="183"/>
      <c r="D334" s="184"/>
      <c r="E334" s="185"/>
      <c r="F334" s="148">
        <f>+F17</f>
        <v>0</v>
      </c>
    </row>
    <row r="335" spans="1:6" s="89" customFormat="1" ht="21" customHeight="1">
      <c r="A335" s="90" t="s">
        <v>1</v>
      </c>
      <c r="B335" s="186" t="s">
        <v>11</v>
      </c>
      <c r="C335" s="187"/>
      <c r="D335" s="188"/>
      <c r="E335" s="189"/>
      <c r="F335" s="149">
        <f>+F43</f>
        <v>0</v>
      </c>
    </row>
    <row r="336" spans="1:6" s="89" customFormat="1" ht="21" customHeight="1">
      <c r="A336" s="90" t="s">
        <v>2</v>
      </c>
      <c r="B336" s="186" t="s">
        <v>12</v>
      </c>
      <c r="C336" s="187"/>
      <c r="D336" s="188"/>
      <c r="E336" s="189"/>
      <c r="F336" s="149">
        <f>+F111</f>
        <v>0</v>
      </c>
    </row>
    <row r="337" spans="1:6" s="89" customFormat="1" ht="21" customHeight="1">
      <c r="A337" s="90" t="s">
        <v>116</v>
      </c>
      <c r="B337" s="186" t="s">
        <v>53</v>
      </c>
      <c r="C337" s="187"/>
      <c r="D337" s="188"/>
      <c r="E337" s="189"/>
      <c r="F337" s="149">
        <f>+F143</f>
        <v>0</v>
      </c>
    </row>
    <row r="338" spans="1:6" s="89" customFormat="1" ht="21" customHeight="1">
      <c r="A338" s="90" t="s">
        <v>117</v>
      </c>
      <c r="B338" s="186" t="s">
        <v>60</v>
      </c>
      <c r="C338" s="187"/>
      <c r="D338" s="188"/>
      <c r="E338" s="189"/>
      <c r="F338" s="149">
        <f>+F160</f>
        <v>0</v>
      </c>
    </row>
    <row r="339" spans="1:6" s="89" customFormat="1" ht="21" customHeight="1">
      <c r="A339" s="90" t="s">
        <v>118</v>
      </c>
      <c r="B339" s="186" t="s">
        <v>64</v>
      </c>
      <c r="C339" s="187"/>
      <c r="D339" s="188"/>
      <c r="E339" s="189"/>
      <c r="F339" s="149">
        <f>+F177</f>
        <v>0</v>
      </c>
    </row>
    <row r="340" spans="1:6" s="89" customFormat="1" ht="21" customHeight="1">
      <c r="A340" s="90" t="s">
        <v>119</v>
      </c>
      <c r="B340" s="186" t="s">
        <v>67</v>
      </c>
      <c r="C340" s="187"/>
      <c r="D340" s="188"/>
      <c r="E340" s="189"/>
      <c r="F340" s="149">
        <f>+F188</f>
        <v>0</v>
      </c>
    </row>
    <row r="341" spans="1:6" s="89" customFormat="1" ht="21" customHeight="1">
      <c r="A341" s="90" t="s">
        <v>120</v>
      </c>
      <c r="B341" s="186" t="s">
        <v>125</v>
      </c>
      <c r="C341" s="187"/>
      <c r="D341" s="188"/>
      <c r="E341" s="189"/>
      <c r="F341" s="149">
        <f>+F202</f>
        <v>0</v>
      </c>
    </row>
    <row r="342" spans="1:6" s="89" customFormat="1" ht="21" customHeight="1">
      <c r="A342" s="90" t="s">
        <v>121</v>
      </c>
      <c r="B342" s="186" t="s">
        <v>79</v>
      </c>
      <c r="C342" s="187"/>
      <c r="D342" s="188"/>
      <c r="E342" s="189"/>
      <c r="F342" s="149">
        <f>+F230</f>
        <v>0</v>
      </c>
    </row>
    <row r="343" spans="1:6" s="89" customFormat="1" ht="21" customHeight="1">
      <c r="A343" s="90" t="s">
        <v>122</v>
      </c>
      <c r="B343" s="186" t="s">
        <v>81</v>
      </c>
      <c r="C343" s="187"/>
      <c r="D343" s="188"/>
      <c r="E343" s="189"/>
      <c r="F343" s="149">
        <f>+F262</f>
        <v>0</v>
      </c>
    </row>
    <row r="344" spans="1:6" s="89" customFormat="1" ht="21" customHeight="1">
      <c r="A344" s="90" t="s">
        <v>123</v>
      </c>
      <c r="B344" s="186" t="s">
        <v>86</v>
      </c>
      <c r="C344" s="187"/>
      <c r="D344" s="188"/>
      <c r="E344" s="189"/>
      <c r="F344" s="149">
        <f>+F280</f>
        <v>0</v>
      </c>
    </row>
    <row r="345" spans="1:6" s="89" customFormat="1" ht="21" customHeight="1">
      <c r="A345" s="90" t="s">
        <v>124</v>
      </c>
      <c r="B345" s="186" t="s">
        <v>90</v>
      </c>
      <c r="C345" s="187"/>
      <c r="D345" s="188"/>
      <c r="E345" s="189"/>
      <c r="F345" s="149">
        <f>+F330</f>
        <v>0</v>
      </c>
    </row>
    <row r="346" spans="1:6" s="87" customFormat="1" ht="21" customHeight="1">
      <c r="A346" s="91"/>
      <c r="B346" s="190" t="s">
        <v>114</v>
      </c>
      <c r="C346" s="190"/>
      <c r="D346" s="191"/>
      <c r="E346" s="191"/>
      <c r="F346" s="167">
        <f>SUM(F334:F345)</f>
        <v>0</v>
      </c>
    </row>
    <row r="347" spans="1:6" s="32" customFormat="1" ht="15" customHeight="1">
      <c r="A347" s="42"/>
      <c r="B347" s="43"/>
      <c r="C347" s="43"/>
      <c r="D347" s="43"/>
      <c r="E347" s="44"/>
      <c r="F347" s="145"/>
    </row>
    <row r="348" spans="1:6" ht="19.5" customHeight="1">
      <c r="A348" s="92"/>
      <c r="B348" s="45"/>
      <c r="C348" s="93"/>
      <c r="D348" s="46"/>
      <c r="F348" s="150"/>
    </row>
    <row r="349" spans="1:6" s="65" customFormat="1" ht="17.25" customHeight="1">
      <c r="A349" s="131" t="s">
        <v>403</v>
      </c>
      <c r="B349" s="132" t="s">
        <v>224</v>
      </c>
      <c r="D349" s="8"/>
      <c r="E349" s="9"/>
      <c r="F349" s="137"/>
    </row>
    <row r="350" spans="1:6" s="19" customFormat="1" ht="14.25">
      <c r="A350" s="38" t="s">
        <v>404</v>
      </c>
      <c r="B350" s="66" t="s">
        <v>15</v>
      </c>
      <c r="C350" s="67"/>
      <c r="D350" s="17"/>
      <c r="E350" s="18"/>
      <c r="F350" s="138"/>
    </row>
    <row r="351" spans="1:6" s="12" customFormat="1" ht="91.5" customHeight="1">
      <c r="A351" s="68" t="s">
        <v>405</v>
      </c>
      <c r="B351" s="192" t="s">
        <v>16</v>
      </c>
      <c r="C351" s="193"/>
      <c r="D351" s="10"/>
      <c r="E351" s="11"/>
      <c r="F351" s="139"/>
    </row>
    <row r="352" spans="1:6" s="12" customFormat="1" ht="15">
      <c r="A352" s="20"/>
      <c r="B352" s="69"/>
      <c r="C352" s="70" t="s">
        <v>605</v>
      </c>
      <c r="D352" s="13">
        <v>12</v>
      </c>
      <c r="E352" s="14"/>
      <c r="F352" s="140">
        <f>+D352*E352</f>
        <v>0</v>
      </c>
    </row>
    <row r="353" spans="1:6" s="12" customFormat="1" ht="17.25" customHeight="1">
      <c r="A353" s="20"/>
      <c r="B353" s="71"/>
      <c r="C353" s="71"/>
      <c r="D353" s="10"/>
      <c r="E353" s="15"/>
      <c r="F353" s="141"/>
    </row>
    <row r="354" spans="1:6" s="12" customFormat="1" ht="117" customHeight="1">
      <c r="A354" s="68" t="s">
        <v>406</v>
      </c>
      <c r="B354" s="192" t="s">
        <v>17</v>
      </c>
      <c r="C354" s="192"/>
      <c r="D354" s="10"/>
      <c r="E354" s="11"/>
      <c r="F354" s="139"/>
    </row>
    <row r="355" spans="1:6" s="12" customFormat="1" ht="15">
      <c r="A355" s="20"/>
      <c r="B355" s="69"/>
      <c r="C355" s="70" t="s">
        <v>605</v>
      </c>
      <c r="D355" s="13">
        <v>12</v>
      </c>
      <c r="E355" s="14"/>
      <c r="F355" s="140">
        <f>+D355*E355</f>
        <v>0</v>
      </c>
    </row>
    <row r="356" spans="1:6" s="12" customFormat="1" ht="17.25" customHeight="1">
      <c r="A356" s="20"/>
      <c r="B356" s="71"/>
      <c r="C356" s="71"/>
      <c r="D356" s="10"/>
      <c r="E356" s="15"/>
      <c r="F356" s="141"/>
    </row>
    <row r="357" spans="1:6" s="12" customFormat="1" ht="96" customHeight="1">
      <c r="A357" s="68" t="s">
        <v>407</v>
      </c>
      <c r="B357" s="192" t="s">
        <v>18</v>
      </c>
      <c r="C357" s="192"/>
      <c r="D357" s="10"/>
      <c r="E357" s="11"/>
      <c r="F357" s="139"/>
    </row>
    <row r="358" spans="1:6" s="12" customFormat="1" ht="18.75" customHeight="1">
      <c r="A358" s="20"/>
      <c r="B358" s="69"/>
      <c r="C358" s="70" t="s">
        <v>605</v>
      </c>
      <c r="D358" s="13">
        <v>50</v>
      </c>
      <c r="E358" s="14"/>
      <c r="F358" s="140">
        <f>+D358*E358</f>
        <v>0</v>
      </c>
    </row>
    <row r="359" spans="1:6" s="12" customFormat="1" ht="17.25" customHeight="1">
      <c r="A359" s="20"/>
      <c r="B359" s="71"/>
      <c r="C359" s="71"/>
      <c r="D359" s="10"/>
      <c r="E359" s="15"/>
      <c r="F359" s="141"/>
    </row>
    <row r="360" spans="1:6" s="12" customFormat="1" ht="48" customHeight="1">
      <c r="A360" s="68" t="s">
        <v>408</v>
      </c>
      <c r="B360" s="192" t="s">
        <v>19</v>
      </c>
      <c r="C360" s="192"/>
      <c r="D360" s="10"/>
      <c r="E360" s="11"/>
      <c r="F360" s="139"/>
    </row>
    <row r="361" spans="1:6" s="12" customFormat="1" ht="18.75" customHeight="1">
      <c r="A361" s="20"/>
      <c r="B361" s="69"/>
      <c r="C361" s="70" t="s">
        <v>20</v>
      </c>
      <c r="D361" s="13">
        <v>1</v>
      </c>
      <c r="E361" s="14"/>
      <c r="F361" s="140">
        <f>+D361*E361</f>
        <v>0</v>
      </c>
    </row>
    <row r="362" spans="1:6" s="19" customFormat="1" ht="14.25">
      <c r="A362" s="16"/>
      <c r="B362" s="66" t="s">
        <v>21</v>
      </c>
      <c r="C362" s="67"/>
      <c r="D362" s="17"/>
      <c r="E362" s="18"/>
      <c r="F362" s="142">
        <f>SUM(F352:F361)</f>
        <v>0</v>
      </c>
    </row>
    <row r="363" spans="1:6" s="12" customFormat="1" ht="17.25" customHeight="1">
      <c r="A363" s="20"/>
      <c r="B363" s="71"/>
      <c r="C363" s="71"/>
      <c r="D363" s="10"/>
      <c r="E363" s="15"/>
      <c r="F363" s="141"/>
    </row>
    <row r="364" spans="1:6" s="19" customFormat="1" ht="14.25">
      <c r="A364" s="38" t="s">
        <v>409</v>
      </c>
      <c r="B364" s="66" t="s">
        <v>127</v>
      </c>
      <c r="C364" s="67"/>
      <c r="D364" s="17"/>
      <c r="E364" s="18"/>
      <c r="F364" s="138"/>
    </row>
    <row r="365" spans="1:6" s="12" customFormat="1" ht="86.25" customHeight="1">
      <c r="A365" s="68" t="s">
        <v>410</v>
      </c>
      <c r="B365" s="192" t="s">
        <v>128</v>
      </c>
      <c r="C365" s="192"/>
      <c r="D365" s="10"/>
      <c r="E365" s="11"/>
      <c r="F365" s="139"/>
    </row>
    <row r="366" spans="1:6" s="12" customFormat="1" ht="15">
      <c r="A366" s="20"/>
      <c r="B366" s="69"/>
      <c r="C366" s="70" t="s">
        <v>9</v>
      </c>
      <c r="D366" s="13">
        <v>10.6</v>
      </c>
      <c r="E366" s="14"/>
      <c r="F366" s="140">
        <f>+D366*E366</f>
        <v>0</v>
      </c>
    </row>
    <row r="367" spans="1:6" s="12" customFormat="1" ht="17.25" customHeight="1">
      <c r="A367" s="20"/>
      <c r="B367" s="71"/>
      <c r="C367" s="71"/>
      <c r="D367" s="10"/>
      <c r="E367" s="15"/>
      <c r="F367" s="141"/>
    </row>
    <row r="368" spans="1:6" s="12" customFormat="1" ht="73.5" customHeight="1">
      <c r="A368" s="68" t="s">
        <v>411</v>
      </c>
      <c r="B368" s="192" t="s">
        <v>129</v>
      </c>
      <c r="C368" s="192"/>
      <c r="D368" s="10"/>
      <c r="E368" s="11"/>
      <c r="F368" s="139"/>
    </row>
    <row r="369" spans="1:6" s="12" customFormat="1" ht="16.5" customHeight="1">
      <c r="A369" s="20"/>
      <c r="B369" s="69"/>
      <c r="C369" s="70" t="s">
        <v>9</v>
      </c>
      <c r="D369" s="13">
        <v>2.6</v>
      </c>
      <c r="E369" s="14"/>
      <c r="F369" s="140">
        <f>+D369*E369</f>
        <v>0</v>
      </c>
    </row>
    <row r="370" spans="1:6" s="12" customFormat="1" ht="17.25" customHeight="1">
      <c r="A370" s="20"/>
      <c r="B370" s="71"/>
      <c r="C370" s="71"/>
      <c r="D370" s="10"/>
      <c r="E370" s="15"/>
      <c r="F370" s="141"/>
    </row>
    <row r="371" spans="1:6" s="12" customFormat="1" ht="174.75" customHeight="1">
      <c r="A371" s="68" t="s">
        <v>412</v>
      </c>
      <c r="B371" s="192" t="s">
        <v>616</v>
      </c>
      <c r="C371" s="192"/>
      <c r="D371" s="10"/>
      <c r="E371" s="11"/>
      <c r="F371" s="139"/>
    </row>
    <row r="372" spans="1:6" s="12" customFormat="1" ht="32.25" customHeight="1">
      <c r="A372" s="20"/>
      <c r="B372" s="215" t="s">
        <v>130</v>
      </c>
      <c r="C372" s="215"/>
      <c r="D372" s="10"/>
      <c r="E372" s="11"/>
      <c r="F372" s="139"/>
    </row>
    <row r="373" spans="1:6" s="12" customFormat="1" ht="20.25" customHeight="1">
      <c r="A373" s="20"/>
      <c r="B373" s="192" t="s">
        <v>131</v>
      </c>
      <c r="C373" s="192"/>
      <c r="D373" s="10"/>
      <c r="E373" s="11"/>
      <c r="F373" s="139"/>
    </row>
    <row r="374" spans="1:6" s="12" customFormat="1" ht="15">
      <c r="A374" s="20"/>
      <c r="B374" s="69"/>
      <c r="C374" s="70" t="s">
        <v>9</v>
      </c>
      <c r="D374" s="13">
        <v>16.1</v>
      </c>
      <c r="E374" s="14"/>
      <c r="F374" s="140">
        <f>+D374*E374</f>
        <v>0</v>
      </c>
    </row>
    <row r="375" spans="1:6" s="19" customFormat="1" ht="14.25">
      <c r="A375" s="16"/>
      <c r="B375" s="66" t="s">
        <v>132</v>
      </c>
      <c r="C375" s="67"/>
      <c r="D375" s="17"/>
      <c r="E375" s="18"/>
      <c r="F375" s="142">
        <f>SUM(F366:F374)</f>
        <v>0</v>
      </c>
    </row>
    <row r="376" spans="1:6" s="12" customFormat="1" ht="17.25" customHeight="1">
      <c r="A376" s="20"/>
      <c r="B376" s="71"/>
      <c r="C376" s="71"/>
      <c r="D376" s="10"/>
      <c r="E376" s="15"/>
      <c r="F376" s="141"/>
    </row>
    <row r="377" spans="1:6" s="12" customFormat="1" ht="15">
      <c r="A377" s="38" t="s">
        <v>413</v>
      </c>
      <c r="B377" s="71" t="s">
        <v>133</v>
      </c>
      <c r="C377" s="72"/>
      <c r="D377" s="10"/>
      <c r="E377" s="11"/>
      <c r="F377" s="139"/>
    </row>
    <row r="378" spans="1:6" s="12" customFormat="1" ht="105.75" customHeight="1">
      <c r="A378" s="68" t="s">
        <v>414</v>
      </c>
      <c r="B378" s="192" t="s">
        <v>134</v>
      </c>
      <c r="C378" s="192"/>
      <c r="D378" s="10"/>
      <c r="E378" s="11"/>
      <c r="F378" s="139"/>
    </row>
    <row r="379" spans="1:6" s="12" customFormat="1" ht="15">
      <c r="A379" s="20"/>
      <c r="B379" s="71"/>
      <c r="C379" s="70" t="s">
        <v>9</v>
      </c>
      <c r="D379" s="13">
        <v>0.77</v>
      </c>
      <c r="E379" s="14"/>
      <c r="F379" s="140">
        <f>+D379*E379</f>
        <v>0</v>
      </c>
    </row>
    <row r="380" spans="1:6" s="12" customFormat="1" ht="14.25" customHeight="1">
      <c r="A380" s="20"/>
      <c r="B380" s="71"/>
      <c r="C380" s="71"/>
      <c r="D380" s="10"/>
      <c r="E380" s="15"/>
      <c r="F380" s="141"/>
    </row>
    <row r="381" spans="1:6" s="12" customFormat="1" ht="114" customHeight="1">
      <c r="A381" s="68" t="s">
        <v>415</v>
      </c>
      <c r="B381" s="192" t="s">
        <v>135</v>
      </c>
      <c r="C381" s="192"/>
      <c r="D381" s="10"/>
      <c r="E381" s="11"/>
      <c r="F381" s="139"/>
    </row>
    <row r="382" spans="1:6" s="12" customFormat="1" ht="15">
      <c r="A382" s="20"/>
      <c r="B382" s="71"/>
      <c r="C382" s="70" t="s">
        <v>9</v>
      </c>
      <c r="D382" s="13">
        <v>1.7</v>
      </c>
      <c r="E382" s="14"/>
      <c r="F382" s="140">
        <f>+D382*E382</f>
        <v>0</v>
      </c>
    </row>
    <row r="383" spans="1:6" s="12" customFormat="1" ht="17.25" customHeight="1">
      <c r="A383" s="20"/>
      <c r="B383" s="71"/>
      <c r="C383" s="71"/>
      <c r="D383" s="10"/>
      <c r="E383" s="15"/>
      <c r="F383" s="141"/>
    </row>
    <row r="384" spans="1:6" s="12" customFormat="1" ht="233.25" customHeight="1">
      <c r="A384" s="68" t="s">
        <v>416</v>
      </c>
      <c r="B384" s="192" t="s">
        <v>136</v>
      </c>
      <c r="C384" s="192"/>
      <c r="D384" s="10"/>
      <c r="E384" s="11"/>
      <c r="F384" s="139"/>
    </row>
    <row r="385" spans="1:6" s="12" customFormat="1" ht="15">
      <c r="A385" s="20"/>
      <c r="B385" s="71"/>
      <c r="C385" s="70" t="s">
        <v>9</v>
      </c>
      <c r="D385" s="13">
        <v>2</v>
      </c>
      <c r="E385" s="14"/>
      <c r="F385" s="140">
        <f>+D385*E385</f>
        <v>0</v>
      </c>
    </row>
    <row r="386" spans="1:6" s="12" customFormat="1" ht="17.25" customHeight="1">
      <c r="A386" s="20"/>
      <c r="B386" s="71"/>
      <c r="C386" s="71"/>
      <c r="D386" s="10"/>
      <c r="E386" s="15"/>
      <c r="F386" s="141"/>
    </row>
    <row r="387" spans="1:6" s="12" customFormat="1" ht="90.75" customHeight="1">
      <c r="A387" s="68" t="s">
        <v>417</v>
      </c>
      <c r="B387" s="192" t="s">
        <v>137</v>
      </c>
      <c r="C387" s="192"/>
      <c r="D387" s="10"/>
      <c r="E387" s="11"/>
      <c r="F387" s="139"/>
    </row>
    <row r="388" spans="1:6" s="12" customFormat="1" ht="15">
      <c r="A388" s="20"/>
      <c r="B388" s="71"/>
      <c r="C388" s="70" t="s">
        <v>9</v>
      </c>
      <c r="D388" s="13">
        <v>0.2</v>
      </c>
      <c r="E388" s="14"/>
      <c r="F388" s="140">
        <f>+D388*E388</f>
        <v>0</v>
      </c>
    </row>
    <row r="389" spans="1:6" s="12" customFormat="1" ht="14.25" customHeight="1">
      <c r="A389" s="20"/>
      <c r="B389" s="71"/>
      <c r="C389" s="71"/>
      <c r="D389" s="10"/>
      <c r="E389" s="15"/>
      <c r="F389" s="141"/>
    </row>
    <row r="390" spans="1:11" s="12" customFormat="1" ht="48" customHeight="1">
      <c r="A390" s="68" t="s">
        <v>418</v>
      </c>
      <c r="B390" s="192" t="s">
        <v>49</v>
      </c>
      <c r="C390" s="193"/>
      <c r="D390" s="10"/>
      <c r="E390" s="11"/>
      <c r="F390" s="139"/>
      <c r="J390" s="192"/>
      <c r="K390" s="193"/>
    </row>
    <row r="391" spans="1:6" s="12" customFormat="1" ht="15">
      <c r="A391" s="20"/>
      <c r="B391" s="73" t="s">
        <v>50</v>
      </c>
      <c r="C391" s="70" t="s">
        <v>13</v>
      </c>
      <c r="D391" s="13">
        <v>32.4</v>
      </c>
      <c r="E391" s="14"/>
      <c r="F391" s="140">
        <f>+D391*E391</f>
        <v>0</v>
      </c>
    </row>
    <row r="392" spans="1:6" s="12" customFormat="1" ht="12.75" customHeight="1">
      <c r="A392" s="20"/>
      <c r="B392" s="71"/>
      <c r="C392" s="73"/>
      <c r="D392" s="94"/>
      <c r="E392" s="95"/>
      <c r="F392" s="151"/>
    </row>
    <row r="393" spans="1:6" s="12" customFormat="1" ht="75" customHeight="1">
      <c r="A393" s="68" t="s">
        <v>419</v>
      </c>
      <c r="B393" s="193" t="s">
        <v>138</v>
      </c>
      <c r="C393" s="193"/>
      <c r="D393" s="10"/>
      <c r="E393" s="11"/>
      <c r="F393" s="139"/>
    </row>
    <row r="394" spans="1:6" s="12" customFormat="1" ht="15">
      <c r="A394" s="20"/>
      <c r="B394" s="71"/>
      <c r="C394" s="70" t="s">
        <v>10</v>
      </c>
      <c r="D394" s="13">
        <v>1</v>
      </c>
      <c r="E394" s="14"/>
      <c r="F394" s="140">
        <f>+D394*E394</f>
        <v>0</v>
      </c>
    </row>
    <row r="395" spans="1:6" s="19" customFormat="1" ht="14.25">
      <c r="A395" s="16"/>
      <c r="B395" s="66" t="s">
        <v>139</v>
      </c>
      <c r="C395" s="67"/>
      <c r="D395" s="17"/>
      <c r="E395" s="18"/>
      <c r="F395" s="142">
        <f>SUM(F379:F394)</f>
        <v>0</v>
      </c>
    </row>
    <row r="396" spans="1:6" s="12" customFormat="1" ht="15">
      <c r="A396" s="20"/>
      <c r="B396" s="71"/>
      <c r="C396" s="72"/>
      <c r="D396" s="10"/>
      <c r="E396" s="11"/>
      <c r="F396" s="146"/>
    </row>
    <row r="397" spans="1:6" s="19" customFormat="1" ht="14.25">
      <c r="A397" s="38" t="s">
        <v>420</v>
      </c>
      <c r="B397" s="66" t="s">
        <v>140</v>
      </c>
      <c r="C397" s="67"/>
      <c r="D397" s="17"/>
      <c r="E397" s="18"/>
      <c r="F397" s="138"/>
    </row>
    <row r="398" spans="1:6" s="12" customFormat="1" ht="79.5" customHeight="1">
      <c r="A398" s="68" t="s">
        <v>421</v>
      </c>
      <c r="B398" s="192" t="s">
        <v>141</v>
      </c>
      <c r="C398" s="192"/>
      <c r="D398" s="10"/>
      <c r="E398" s="11"/>
      <c r="F398" s="139"/>
    </row>
    <row r="399" spans="1:6" s="12" customFormat="1" ht="15">
      <c r="A399" s="20"/>
      <c r="B399" s="71"/>
      <c r="C399" s="70" t="s">
        <v>9</v>
      </c>
      <c r="D399" s="13">
        <v>3</v>
      </c>
      <c r="E399" s="14"/>
      <c r="F399" s="140">
        <f>+D399*E399</f>
        <v>0</v>
      </c>
    </row>
    <row r="400" spans="1:6" s="19" customFormat="1" ht="14.25">
      <c r="A400" s="16"/>
      <c r="B400" s="66" t="s">
        <v>142</v>
      </c>
      <c r="C400" s="67"/>
      <c r="D400" s="17"/>
      <c r="E400" s="18"/>
      <c r="F400" s="142">
        <f>SUM(F399:F399)</f>
        <v>0</v>
      </c>
    </row>
    <row r="401" spans="1:6" s="12" customFormat="1" ht="15">
      <c r="A401" s="20"/>
      <c r="B401" s="71"/>
      <c r="C401" s="72"/>
      <c r="D401" s="10"/>
      <c r="E401" s="11"/>
      <c r="F401" s="146"/>
    </row>
    <row r="402" spans="1:6" s="19" customFormat="1" ht="14.25">
      <c r="A402" s="38" t="s">
        <v>422</v>
      </c>
      <c r="B402" s="66" t="s">
        <v>143</v>
      </c>
      <c r="C402" s="67"/>
      <c r="D402" s="17"/>
      <c r="E402" s="18"/>
      <c r="F402" s="138"/>
    </row>
    <row r="403" spans="1:6" s="12" customFormat="1" ht="88.5" customHeight="1">
      <c r="A403" s="68" t="s">
        <v>423</v>
      </c>
      <c r="B403" s="192" t="s">
        <v>144</v>
      </c>
      <c r="C403" s="192"/>
      <c r="D403" s="10"/>
      <c r="E403" s="11"/>
      <c r="F403" s="139"/>
    </row>
    <row r="404" spans="1:6" s="12" customFormat="1" ht="15">
      <c r="A404" s="20"/>
      <c r="B404" s="71"/>
      <c r="C404" s="70" t="s">
        <v>20</v>
      </c>
      <c r="D404" s="40">
        <v>1</v>
      </c>
      <c r="E404" s="14"/>
      <c r="F404" s="140">
        <f>+D404*E404</f>
        <v>0</v>
      </c>
    </row>
    <row r="405" spans="1:6" s="12" customFormat="1" ht="17.25" customHeight="1">
      <c r="A405" s="20"/>
      <c r="B405" s="71"/>
      <c r="C405" s="71"/>
      <c r="D405" s="10"/>
      <c r="E405" s="15"/>
      <c r="F405" s="141"/>
    </row>
    <row r="406" spans="1:6" s="12" customFormat="1" ht="231.75" customHeight="1">
      <c r="A406" s="68" t="s">
        <v>424</v>
      </c>
      <c r="B406" s="192" t="s">
        <v>145</v>
      </c>
      <c r="C406" s="192"/>
      <c r="D406" s="10"/>
      <c r="E406" s="11"/>
      <c r="F406" s="139"/>
    </row>
    <row r="407" spans="1:6" s="12" customFormat="1" ht="15">
      <c r="A407" s="20"/>
      <c r="B407" s="71"/>
      <c r="C407" s="70" t="s">
        <v>20</v>
      </c>
      <c r="D407" s="40">
        <v>1</v>
      </c>
      <c r="E407" s="14"/>
      <c r="F407" s="140">
        <f>+D407*E407</f>
        <v>0</v>
      </c>
    </row>
    <row r="408" spans="1:6" s="12" customFormat="1" ht="15">
      <c r="A408" s="20"/>
      <c r="B408" s="71" t="s">
        <v>146</v>
      </c>
      <c r="C408" s="72"/>
      <c r="D408" s="10"/>
      <c r="E408" s="11"/>
      <c r="F408" s="152">
        <f>SUM(F404:F407)</f>
        <v>0</v>
      </c>
    </row>
    <row r="409" spans="1:6" s="12" customFormat="1" ht="17.25" customHeight="1">
      <c r="A409" s="20"/>
      <c r="B409" s="71"/>
      <c r="C409" s="71"/>
      <c r="D409" s="10"/>
      <c r="E409" s="15"/>
      <c r="F409" s="141"/>
    </row>
    <row r="410" spans="1:6" s="87" customFormat="1" ht="21" customHeight="1">
      <c r="A410" s="168" t="s">
        <v>425</v>
      </c>
      <c r="B410" s="178" t="s">
        <v>225</v>
      </c>
      <c r="C410" s="178"/>
      <c r="D410" s="179"/>
      <c r="E410" s="180"/>
      <c r="F410" s="181"/>
    </row>
    <row r="411" spans="1:6" s="89" customFormat="1" ht="21" customHeight="1">
      <c r="A411" s="88" t="s">
        <v>0</v>
      </c>
      <c r="B411" s="182" t="s">
        <v>227</v>
      </c>
      <c r="C411" s="183"/>
      <c r="D411" s="184"/>
      <c r="E411" s="185"/>
      <c r="F411" s="148">
        <f>+F362</f>
        <v>0</v>
      </c>
    </row>
    <row r="412" spans="1:6" s="89" customFormat="1" ht="21" customHeight="1">
      <c r="A412" s="90" t="s">
        <v>1</v>
      </c>
      <c r="B412" s="186" t="s">
        <v>11</v>
      </c>
      <c r="C412" s="187"/>
      <c r="D412" s="188"/>
      <c r="E412" s="189"/>
      <c r="F412" s="149">
        <f>+F375</f>
        <v>0</v>
      </c>
    </row>
    <row r="413" spans="1:6" s="89" customFormat="1" ht="21" customHeight="1">
      <c r="A413" s="90" t="s">
        <v>1</v>
      </c>
      <c r="B413" s="186" t="s">
        <v>12</v>
      </c>
      <c r="C413" s="187"/>
      <c r="D413" s="188"/>
      <c r="E413" s="189"/>
      <c r="F413" s="149">
        <f>+F395</f>
        <v>0</v>
      </c>
    </row>
    <row r="414" spans="1:6" s="89" customFormat="1" ht="21" customHeight="1">
      <c r="A414" s="90" t="s">
        <v>1</v>
      </c>
      <c r="B414" s="186" t="s">
        <v>53</v>
      </c>
      <c r="C414" s="187"/>
      <c r="D414" s="188"/>
      <c r="E414" s="189"/>
      <c r="F414" s="149">
        <f>+F400</f>
        <v>0</v>
      </c>
    </row>
    <row r="415" spans="1:6" s="89" customFormat="1" ht="21" customHeight="1">
      <c r="A415" s="90" t="s">
        <v>2</v>
      </c>
      <c r="B415" s="186" t="s">
        <v>143</v>
      </c>
      <c r="C415" s="187"/>
      <c r="D415" s="188"/>
      <c r="E415" s="189"/>
      <c r="F415" s="149">
        <f>+F408</f>
        <v>0</v>
      </c>
    </row>
    <row r="416" spans="1:6" s="87" customFormat="1" ht="21" customHeight="1">
      <c r="A416" s="171"/>
      <c r="B416" s="190" t="s">
        <v>226</v>
      </c>
      <c r="C416" s="190"/>
      <c r="D416" s="191"/>
      <c r="E416" s="191"/>
      <c r="F416" s="167">
        <f>SUM(F411:F415)</f>
        <v>0</v>
      </c>
    </row>
    <row r="417" spans="1:6" ht="19.5" customHeight="1">
      <c r="A417" s="92"/>
      <c r="B417" s="45"/>
      <c r="C417" s="93"/>
      <c r="D417" s="46"/>
      <c r="F417" s="150"/>
    </row>
    <row r="418" spans="1:6" ht="19.5" customHeight="1">
      <c r="A418" s="92"/>
      <c r="B418" s="45"/>
      <c r="C418" s="93"/>
      <c r="D418" s="46"/>
      <c r="F418" s="150"/>
    </row>
    <row r="419" spans="1:6" s="65" customFormat="1" ht="17.25" customHeight="1">
      <c r="A419" s="131" t="s">
        <v>426</v>
      </c>
      <c r="B419" s="132" t="s">
        <v>230</v>
      </c>
      <c r="D419" s="8"/>
      <c r="E419" s="9"/>
      <c r="F419" s="137"/>
    </row>
    <row r="420" spans="1:6" s="19" customFormat="1" ht="14.25">
      <c r="A420" s="38" t="s">
        <v>427</v>
      </c>
      <c r="B420" s="66" t="s">
        <v>15</v>
      </c>
      <c r="C420" s="67"/>
      <c r="D420" s="17"/>
      <c r="E420" s="18"/>
      <c r="F420" s="138"/>
    </row>
    <row r="421" spans="1:6" s="12" customFormat="1" ht="91.5" customHeight="1">
      <c r="A421" s="68" t="s">
        <v>428</v>
      </c>
      <c r="B421" s="192" t="s">
        <v>16</v>
      </c>
      <c r="C421" s="193"/>
      <c r="D421" s="10"/>
      <c r="E421" s="11"/>
      <c r="F421" s="139"/>
    </row>
    <row r="422" spans="1:6" s="12" customFormat="1" ht="15.75" customHeight="1">
      <c r="A422" s="20"/>
      <c r="B422" s="69"/>
      <c r="C422" s="70" t="s">
        <v>605</v>
      </c>
      <c r="D422" s="13">
        <v>12</v>
      </c>
      <c r="E422" s="14"/>
      <c r="F422" s="140">
        <f>+D422*E422</f>
        <v>0</v>
      </c>
    </row>
    <row r="423" spans="1:6" s="12" customFormat="1" ht="17.25" customHeight="1">
      <c r="A423" s="20"/>
      <c r="B423" s="71"/>
      <c r="C423" s="71"/>
      <c r="D423" s="10"/>
      <c r="E423" s="15"/>
      <c r="F423" s="141"/>
    </row>
    <row r="424" spans="1:6" s="12" customFormat="1" ht="120.75" customHeight="1">
      <c r="A424" s="68" t="s">
        <v>429</v>
      </c>
      <c r="B424" s="192" t="s">
        <v>17</v>
      </c>
      <c r="C424" s="192"/>
      <c r="D424" s="10"/>
      <c r="E424" s="11"/>
      <c r="F424" s="139"/>
    </row>
    <row r="425" spans="1:6" s="12" customFormat="1" ht="18.75" customHeight="1">
      <c r="A425" s="20"/>
      <c r="B425" s="69"/>
      <c r="C425" s="70" t="s">
        <v>605</v>
      </c>
      <c r="D425" s="13">
        <v>12</v>
      </c>
      <c r="E425" s="14"/>
      <c r="F425" s="140">
        <f>+D425*E425</f>
        <v>0</v>
      </c>
    </row>
    <row r="426" spans="1:6" s="12" customFormat="1" ht="17.25" customHeight="1">
      <c r="A426" s="20"/>
      <c r="B426" s="71"/>
      <c r="C426" s="71"/>
      <c r="D426" s="10"/>
      <c r="E426" s="15"/>
      <c r="F426" s="141"/>
    </row>
    <row r="427" spans="1:6" s="12" customFormat="1" ht="89.25" customHeight="1">
      <c r="A427" s="68" t="s">
        <v>430</v>
      </c>
      <c r="B427" s="192" t="s">
        <v>18</v>
      </c>
      <c r="C427" s="192"/>
      <c r="D427" s="10"/>
      <c r="E427" s="11"/>
      <c r="F427" s="139"/>
    </row>
    <row r="428" spans="1:6" s="12" customFormat="1" ht="15">
      <c r="A428" s="20"/>
      <c r="B428" s="69"/>
      <c r="C428" s="70" t="s">
        <v>605</v>
      </c>
      <c r="D428" s="13">
        <v>50</v>
      </c>
      <c r="E428" s="14"/>
      <c r="F428" s="140">
        <f>+D428*E428</f>
        <v>0</v>
      </c>
    </row>
    <row r="429" spans="1:6" s="12" customFormat="1" ht="17.25" customHeight="1">
      <c r="A429" s="20"/>
      <c r="B429" s="71"/>
      <c r="C429" s="71"/>
      <c r="D429" s="10"/>
      <c r="E429" s="15"/>
      <c r="F429" s="141"/>
    </row>
    <row r="430" spans="1:6" s="12" customFormat="1" ht="51" customHeight="1">
      <c r="A430" s="68" t="s">
        <v>431</v>
      </c>
      <c r="B430" s="192" t="s">
        <v>19</v>
      </c>
      <c r="C430" s="192"/>
      <c r="D430" s="10"/>
      <c r="E430" s="11"/>
      <c r="F430" s="139"/>
    </row>
    <row r="431" spans="1:6" s="12" customFormat="1" ht="15">
      <c r="A431" s="20"/>
      <c r="B431" s="69"/>
      <c r="C431" s="70" t="s">
        <v>20</v>
      </c>
      <c r="D431" s="13">
        <v>1</v>
      </c>
      <c r="E431" s="14"/>
      <c r="F431" s="140">
        <f>+D431*E431</f>
        <v>0</v>
      </c>
    </row>
    <row r="432" spans="1:6" s="19" customFormat="1" ht="14.25">
      <c r="A432" s="16"/>
      <c r="B432" s="66" t="s">
        <v>21</v>
      </c>
      <c r="C432" s="67"/>
      <c r="D432" s="17"/>
      <c r="E432" s="18"/>
      <c r="F432" s="142">
        <f>SUM(F422:F431)</f>
        <v>0</v>
      </c>
    </row>
    <row r="433" spans="1:6" s="47" customFormat="1" ht="17.25" customHeight="1">
      <c r="A433" s="96"/>
      <c r="B433" s="97"/>
      <c r="C433" s="97"/>
      <c r="D433" s="98"/>
      <c r="E433" s="99"/>
      <c r="F433" s="153"/>
    </row>
    <row r="434" spans="1:6" s="12" customFormat="1" ht="14.25">
      <c r="A434" s="38" t="s">
        <v>432</v>
      </c>
      <c r="B434" s="66" t="s">
        <v>127</v>
      </c>
      <c r="C434" s="72"/>
      <c r="D434" s="10"/>
      <c r="E434" s="11"/>
      <c r="F434" s="139"/>
    </row>
    <row r="435" spans="1:6" s="12" customFormat="1" ht="90.75" customHeight="1">
      <c r="A435" s="68" t="s">
        <v>433</v>
      </c>
      <c r="B435" s="192" t="s">
        <v>147</v>
      </c>
      <c r="C435" s="192"/>
      <c r="D435" s="10"/>
      <c r="E435" s="11"/>
      <c r="F435" s="139"/>
    </row>
    <row r="436" spans="1:6" s="12" customFormat="1" ht="18.75" customHeight="1">
      <c r="A436" s="20"/>
      <c r="B436" s="69"/>
      <c r="C436" s="70" t="s">
        <v>9</v>
      </c>
      <c r="D436" s="13">
        <v>10.6</v>
      </c>
      <c r="E436" s="14"/>
      <c r="F436" s="140">
        <f>+D436*E436</f>
        <v>0</v>
      </c>
    </row>
    <row r="437" spans="1:6" s="12" customFormat="1" ht="17.25" customHeight="1">
      <c r="A437" s="20"/>
      <c r="B437" s="71"/>
      <c r="C437" s="71"/>
      <c r="D437" s="10"/>
      <c r="E437" s="15"/>
      <c r="F437" s="141"/>
    </row>
    <row r="438" spans="1:6" s="12" customFormat="1" ht="73.5" customHeight="1">
      <c r="A438" s="68" t="s">
        <v>434</v>
      </c>
      <c r="B438" s="192" t="s">
        <v>148</v>
      </c>
      <c r="C438" s="192"/>
      <c r="D438" s="10"/>
      <c r="E438" s="11"/>
      <c r="F438" s="139"/>
    </row>
    <row r="439" spans="1:6" s="12" customFormat="1" ht="18.75" customHeight="1">
      <c r="A439" s="20"/>
      <c r="B439" s="69"/>
      <c r="C439" s="70" t="s">
        <v>9</v>
      </c>
      <c r="D439" s="13">
        <v>2.6</v>
      </c>
      <c r="E439" s="14"/>
      <c r="F439" s="140">
        <f>+D439*E439</f>
        <v>0</v>
      </c>
    </row>
    <row r="440" spans="1:6" s="12" customFormat="1" ht="17.25" customHeight="1">
      <c r="A440" s="20"/>
      <c r="B440" s="71"/>
      <c r="C440" s="71"/>
      <c r="D440" s="10"/>
      <c r="E440" s="15"/>
      <c r="F440" s="141"/>
    </row>
    <row r="441" spans="1:6" s="12" customFormat="1" ht="174.75" customHeight="1">
      <c r="A441" s="68" t="s">
        <v>435</v>
      </c>
      <c r="B441" s="192" t="s">
        <v>616</v>
      </c>
      <c r="C441" s="192"/>
      <c r="D441" s="10"/>
      <c r="E441" s="11"/>
      <c r="F441" s="139"/>
    </row>
    <row r="442" spans="1:6" s="12" customFormat="1" ht="32.25" customHeight="1">
      <c r="A442" s="20"/>
      <c r="B442" s="215" t="s">
        <v>130</v>
      </c>
      <c r="C442" s="215"/>
      <c r="D442" s="10"/>
      <c r="E442" s="11"/>
      <c r="F442" s="139"/>
    </row>
    <row r="443" spans="1:6" s="12" customFormat="1" ht="20.25" customHeight="1">
      <c r="A443" s="20"/>
      <c r="B443" s="192" t="s">
        <v>131</v>
      </c>
      <c r="C443" s="192"/>
      <c r="D443" s="10"/>
      <c r="E443" s="11"/>
      <c r="F443" s="139"/>
    </row>
    <row r="444" spans="1:6" s="12" customFormat="1" ht="15">
      <c r="A444" s="20"/>
      <c r="B444" s="69"/>
      <c r="C444" s="70" t="s">
        <v>9</v>
      </c>
      <c r="D444" s="13">
        <v>16.1</v>
      </c>
      <c r="E444" s="14"/>
      <c r="F444" s="140">
        <f>+D444*E444</f>
        <v>0</v>
      </c>
    </row>
    <row r="445" spans="1:6" s="19" customFormat="1" ht="14.25">
      <c r="A445" s="16"/>
      <c r="B445" s="66" t="s">
        <v>132</v>
      </c>
      <c r="C445" s="67"/>
      <c r="D445" s="17"/>
      <c r="E445" s="18"/>
      <c r="F445" s="142">
        <f>SUM(F436:F444)</f>
        <v>0</v>
      </c>
    </row>
    <row r="446" spans="1:6" s="12" customFormat="1" ht="17.25" customHeight="1">
      <c r="A446" s="20"/>
      <c r="B446" s="71"/>
      <c r="C446" s="71"/>
      <c r="D446" s="10"/>
      <c r="E446" s="15"/>
      <c r="F446" s="141"/>
    </row>
    <row r="447" spans="1:6" s="19" customFormat="1" ht="14.25">
      <c r="A447" s="38" t="s">
        <v>436</v>
      </c>
      <c r="B447" s="66" t="s">
        <v>133</v>
      </c>
      <c r="C447" s="67"/>
      <c r="D447" s="17"/>
      <c r="E447" s="18"/>
      <c r="F447" s="138"/>
    </row>
    <row r="448" spans="1:6" s="12" customFormat="1" ht="103.5" customHeight="1">
      <c r="A448" s="68" t="s">
        <v>437</v>
      </c>
      <c r="B448" s="192" t="s">
        <v>134</v>
      </c>
      <c r="C448" s="192"/>
      <c r="D448" s="10"/>
      <c r="E448" s="11"/>
      <c r="F448" s="139"/>
    </row>
    <row r="449" spans="1:6" s="12" customFormat="1" ht="15">
      <c r="A449" s="20"/>
      <c r="B449" s="71"/>
      <c r="C449" s="70" t="s">
        <v>9</v>
      </c>
      <c r="D449" s="13">
        <v>0.77</v>
      </c>
      <c r="E449" s="14"/>
      <c r="F449" s="140">
        <f>+D449*E449</f>
        <v>0</v>
      </c>
    </row>
    <row r="450" spans="1:6" s="12" customFormat="1" ht="17.25" customHeight="1">
      <c r="A450" s="20"/>
      <c r="B450" s="71"/>
      <c r="C450" s="71"/>
      <c r="D450" s="10"/>
      <c r="E450" s="15"/>
      <c r="F450" s="141"/>
    </row>
    <row r="451" spans="1:6" s="12" customFormat="1" ht="120.75" customHeight="1">
      <c r="A451" s="68" t="s">
        <v>438</v>
      </c>
      <c r="B451" s="192" t="s">
        <v>238</v>
      </c>
      <c r="C451" s="192"/>
      <c r="D451" s="10"/>
      <c r="E451" s="11"/>
      <c r="F451" s="139"/>
    </row>
    <row r="452" spans="1:6" s="12" customFormat="1" ht="17.25" customHeight="1">
      <c r="A452" s="20"/>
      <c r="B452" s="71"/>
      <c r="C452" s="70" t="s">
        <v>9</v>
      </c>
      <c r="D452" s="13">
        <v>1.7</v>
      </c>
      <c r="E452" s="14"/>
      <c r="F452" s="140">
        <f>+D452*E452</f>
        <v>0</v>
      </c>
    </row>
    <row r="453" spans="1:6" s="12" customFormat="1" ht="17.25" customHeight="1">
      <c r="A453" s="20"/>
      <c r="B453" s="71"/>
      <c r="C453" s="71"/>
      <c r="D453" s="10"/>
      <c r="E453" s="15"/>
      <c r="F453" s="141"/>
    </row>
    <row r="454" spans="1:6" s="12" customFormat="1" ht="231.75" customHeight="1">
      <c r="A454" s="68" t="s">
        <v>439</v>
      </c>
      <c r="B454" s="192" t="s">
        <v>136</v>
      </c>
      <c r="C454" s="192"/>
      <c r="D454" s="10"/>
      <c r="E454" s="11"/>
      <c r="F454" s="139"/>
    </row>
    <row r="455" spans="1:6" s="12" customFormat="1" ht="17.25" customHeight="1">
      <c r="A455" s="20"/>
      <c r="B455" s="71"/>
      <c r="C455" s="70" t="s">
        <v>9</v>
      </c>
      <c r="D455" s="13">
        <v>2</v>
      </c>
      <c r="E455" s="14"/>
      <c r="F455" s="140">
        <f>+D455*E455</f>
        <v>0</v>
      </c>
    </row>
    <row r="456" spans="1:6" s="12" customFormat="1" ht="17.25" customHeight="1">
      <c r="A456" s="20"/>
      <c r="B456" s="71"/>
      <c r="C456" s="71"/>
      <c r="D456" s="10"/>
      <c r="E456" s="15"/>
      <c r="F456" s="141"/>
    </row>
    <row r="457" spans="1:6" s="12" customFormat="1" ht="90.75" customHeight="1">
      <c r="A457" s="68" t="s">
        <v>440</v>
      </c>
      <c r="B457" s="192" t="s">
        <v>237</v>
      </c>
      <c r="C457" s="192"/>
      <c r="D457" s="10"/>
      <c r="E457" s="11"/>
      <c r="F457" s="139"/>
    </row>
    <row r="458" spans="1:6" s="12" customFormat="1" ht="15">
      <c r="A458" s="20"/>
      <c r="B458" s="71"/>
      <c r="C458" s="70" t="s">
        <v>9</v>
      </c>
      <c r="D458" s="13">
        <v>0.2</v>
      </c>
      <c r="E458" s="14"/>
      <c r="F458" s="140">
        <f>+D458*E458</f>
        <v>0</v>
      </c>
    </row>
    <row r="459" spans="1:6" s="12" customFormat="1" ht="17.25" customHeight="1">
      <c r="A459" s="20"/>
      <c r="B459" s="71"/>
      <c r="C459" s="71"/>
      <c r="D459" s="10"/>
      <c r="E459" s="15"/>
      <c r="F459" s="141"/>
    </row>
    <row r="460" spans="1:6" s="12" customFormat="1" ht="79.5" customHeight="1">
      <c r="A460" s="68" t="s">
        <v>441</v>
      </c>
      <c r="B460" s="193" t="s">
        <v>138</v>
      </c>
      <c r="C460" s="193"/>
      <c r="D460" s="10"/>
      <c r="E460" s="11"/>
      <c r="F460" s="139"/>
    </row>
    <row r="461" spans="1:6" s="12" customFormat="1" ht="15">
      <c r="A461" s="20"/>
      <c r="B461" s="71"/>
      <c r="C461" s="70" t="s">
        <v>10</v>
      </c>
      <c r="D461" s="13">
        <v>1</v>
      </c>
      <c r="E461" s="14"/>
      <c r="F461" s="140">
        <f>+D461*E461</f>
        <v>0</v>
      </c>
    </row>
    <row r="462" spans="1:6" s="12" customFormat="1" ht="17.25" customHeight="1">
      <c r="A462" s="20"/>
      <c r="B462" s="71"/>
      <c r="C462" s="71"/>
      <c r="D462" s="10"/>
      <c r="E462" s="15"/>
      <c r="F462" s="141"/>
    </row>
    <row r="463" spans="1:6" s="12" customFormat="1" ht="54.75" customHeight="1">
      <c r="A463" s="68" t="s">
        <v>442</v>
      </c>
      <c r="B463" s="192" t="s">
        <v>49</v>
      </c>
      <c r="C463" s="193"/>
      <c r="D463" s="10"/>
      <c r="E463" s="11"/>
      <c r="F463" s="139"/>
    </row>
    <row r="464" spans="1:6" s="12" customFormat="1" ht="15">
      <c r="A464" s="20"/>
      <c r="B464" s="73" t="s">
        <v>50</v>
      </c>
      <c r="C464" s="70" t="s">
        <v>13</v>
      </c>
      <c r="D464" s="13">
        <v>32.4</v>
      </c>
      <c r="E464" s="14"/>
      <c r="F464" s="140">
        <f>+D464*E464</f>
        <v>0</v>
      </c>
    </row>
    <row r="465" spans="1:6" s="19" customFormat="1" ht="14.25">
      <c r="A465" s="16"/>
      <c r="B465" s="66" t="s">
        <v>139</v>
      </c>
      <c r="C465" s="67"/>
      <c r="D465" s="17"/>
      <c r="E465" s="18"/>
      <c r="F465" s="142">
        <f>SUM(F449:F464)</f>
        <v>0</v>
      </c>
    </row>
    <row r="466" spans="1:6" s="12" customFormat="1" ht="17.25" customHeight="1">
      <c r="A466" s="20"/>
      <c r="B466" s="71"/>
      <c r="C466" s="71"/>
      <c r="D466" s="10"/>
      <c r="E466" s="15"/>
      <c r="F466" s="141"/>
    </row>
    <row r="467" spans="1:6" s="19" customFormat="1" ht="14.25">
      <c r="A467" s="38" t="s">
        <v>443</v>
      </c>
      <c r="B467" s="66" t="s">
        <v>140</v>
      </c>
      <c r="C467" s="67"/>
      <c r="D467" s="17"/>
      <c r="E467" s="18"/>
      <c r="F467" s="138"/>
    </row>
    <row r="468" spans="1:6" s="12" customFormat="1" ht="77.25" customHeight="1">
      <c r="A468" s="68" t="s">
        <v>444</v>
      </c>
      <c r="B468" s="192" t="s">
        <v>141</v>
      </c>
      <c r="C468" s="193"/>
      <c r="D468" s="33"/>
      <c r="E468" s="11"/>
      <c r="F468" s="154"/>
    </row>
    <row r="469" spans="1:6" s="12" customFormat="1" ht="15">
      <c r="A469" s="20"/>
      <c r="B469" s="100"/>
      <c r="C469" s="13" t="s">
        <v>9</v>
      </c>
      <c r="D469" s="101">
        <v>2.6</v>
      </c>
      <c r="E469" s="14"/>
      <c r="F469" s="140">
        <f>+D469*E469</f>
        <v>0</v>
      </c>
    </row>
    <row r="470" spans="1:6" s="19" customFormat="1" ht="14.25">
      <c r="A470" s="16"/>
      <c r="B470" s="66" t="s">
        <v>142</v>
      </c>
      <c r="C470" s="67"/>
      <c r="D470" s="17"/>
      <c r="E470" s="18"/>
      <c r="F470" s="142">
        <f>SUM(F469:F469)</f>
        <v>0</v>
      </c>
    </row>
    <row r="471" spans="1:6" s="12" customFormat="1" ht="15">
      <c r="A471" s="20"/>
      <c r="B471" s="71"/>
      <c r="C471" s="72"/>
      <c r="D471" s="10"/>
      <c r="E471" s="11"/>
      <c r="F471" s="146"/>
    </row>
    <row r="472" spans="1:6" s="12" customFormat="1" ht="15">
      <c r="A472" s="38" t="s">
        <v>445</v>
      </c>
      <c r="B472" s="71" t="s">
        <v>143</v>
      </c>
      <c r="C472" s="72"/>
      <c r="D472" s="10"/>
      <c r="E472" s="11"/>
      <c r="F472" s="139"/>
    </row>
    <row r="473" spans="1:6" s="12" customFormat="1" ht="90.75" customHeight="1">
      <c r="A473" s="68" t="s">
        <v>446</v>
      </c>
      <c r="B473" s="192" t="s">
        <v>144</v>
      </c>
      <c r="C473" s="192"/>
      <c r="D473" s="10"/>
      <c r="E473" s="11"/>
      <c r="F473" s="139"/>
    </row>
    <row r="474" spans="1:6" s="12" customFormat="1" ht="17.25" customHeight="1">
      <c r="A474" s="20"/>
      <c r="B474" s="71"/>
      <c r="C474" s="70" t="s">
        <v>20</v>
      </c>
      <c r="D474" s="13">
        <v>1</v>
      </c>
      <c r="E474" s="14"/>
      <c r="F474" s="140">
        <f>+D474*E474</f>
        <v>0</v>
      </c>
    </row>
    <row r="475" spans="1:6" s="12" customFormat="1" ht="17.25" customHeight="1">
      <c r="A475" s="20"/>
      <c r="B475" s="71"/>
      <c r="C475" s="71"/>
      <c r="D475" s="10"/>
      <c r="E475" s="15"/>
      <c r="F475" s="141"/>
    </row>
    <row r="476" spans="1:6" s="12" customFormat="1" ht="233.25" customHeight="1">
      <c r="A476" s="68" t="s">
        <v>447</v>
      </c>
      <c r="B476" s="192" t="s">
        <v>145</v>
      </c>
      <c r="C476" s="192"/>
      <c r="D476" s="10"/>
      <c r="E476" s="11"/>
      <c r="F476" s="139"/>
    </row>
    <row r="477" spans="1:6" s="12" customFormat="1" ht="17.25" customHeight="1">
      <c r="A477" s="20"/>
      <c r="B477" s="71"/>
      <c r="C477" s="70" t="s">
        <v>20</v>
      </c>
      <c r="D477" s="13">
        <v>1</v>
      </c>
      <c r="E477" s="14"/>
      <c r="F477" s="140">
        <f>+D477*E477</f>
        <v>0</v>
      </c>
    </row>
    <row r="478" spans="1:6" s="19" customFormat="1" ht="14.25">
      <c r="A478" s="16"/>
      <c r="B478" s="66" t="s">
        <v>146</v>
      </c>
      <c r="C478" s="67"/>
      <c r="D478" s="17"/>
      <c r="E478" s="18"/>
      <c r="F478" s="142">
        <f>SUM(F474:F477)</f>
        <v>0</v>
      </c>
    </row>
    <row r="479" spans="1:6" s="12" customFormat="1" ht="17.25" customHeight="1">
      <c r="A479" s="20"/>
      <c r="B479" s="71"/>
      <c r="C479" s="71"/>
      <c r="D479" s="10"/>
      <c r="E479" s="15"/>
      <c r="F479" s="141"/>
    </row>
    <row r="480" spans="1:6" s="87" customFormat="1" ht="21" customHeight="1">
      <c r="A480" s="168" t="s">
        <v>448</v>
      </c>
      <c r="B480" s="178" t="s">
        <v>228</v>
      </c>
      <c r="C480" s="178"/>
      <c r="D480" s="179"/>
      <c r="E480" s="180"/>
      <c r="F480" s="181"/>
    </row>
    <row r="481" spans="1:6" s="89" customFormat="1" ht="21" customHeight="1">
      <c r="A481" s="88" t="s">
        <v>0</v>
      </c>
      <c r="B481" s="182" t="s">
        <v>227</v>
      </c>
      <c r="C481" s="183"/>
      <c r="D481" s="184"/>
      <c r="E481" s="185"/>
      <c r="F481" s="148">
        <f>+F432</f>
        <v>0</v>
      </c>
    </row>
    <row r="482" spans="1:6" s="89" customFormat="1" ht="21" customHeight="1">
      <c r="A482" s="90" t="s">
        <v>1</v>
      </c>
      <c r="B482" s="186" t="s">
        <v>11</v>
      </c>
      <c r="C482" s="187"/>
      <c r="D482" s="188"/>
      <c r="E482" s="189"/>
      <c r="F482" s="149">
        <f>+F445</f>
        <v>0</v>
      </c>
    </row>
    <row r="483" spans="1:6" s="89" customFormat="1" ht="21" customHeight="1">
      <c r="A483" s="90" t="s">
        <v>2</v>
      </c>
      <c r="B483" s="186" t="s">
        <v>12</v>
      </c>
      <c r="C483" s="187"/>
      <c r="D483" s="188"/>
      <c r="E483" s="189"/>
      <c r="F483" s="149">
        <f>+F465</f>
        <v>0</v>
      </c>
    </row>
    <row r="484" spans="1:6" s="89" customFormat="1" ht="21" customHeight="1">
      <c r="A484" s="90" t="s">
        <v>116</v>
      </c>
      <c r="B484" s="186" t="s">
        <v>53</v>
      </c>
      <c r="C484" s="187"/>
      <c r="D484" s="188"/>
      <c r="E484" s="189"/>
      <c r="F484" s="149">
        <f>+F470</f>
        <v>0</v>
      </c>
    </row>
    <row r="485" spans="1:6" s="89" customFormat="1" ht="21" customHeight="1">
      <c r="A485" s="90" t="s">
        <v>117</v>
      </c>
      <c r="B485" s="186" t="s">
        <v>143</v>
      </c>
      <c r="C485" s="187"/>
      <c r="D485" s="188"/>
      <c r="E485" s="189"/>
      <c r="F485" s="149">
        <f>+F478</f>
        <v>0</v>
      </c>
    </row>
    <row r="486" spans="1:6" s="87" customFormat="1" ht="21" customHeight="1">
      <c r="A486" s="91"/>
      <c r="B486" s="190" t="s">
        <v>229</v>
      </c>
      <c r="C486" s="190"/>
      <c r="D486" s="191"/>
      <c r="E486" s="191"/>
      <c r="F486" s="167">
        <f>SUM(F481:F485)</f>
        <v>0</v>
      </c>
    </row>
    <row r="487" spans="1:6" ht="19.5" customHeight="1">
      <c r="A487" s="92"/>
      <c r="B487" s="45"/>
      <c r="C487" s="93"/>
      <c r="D487" s="46"/>
      <c r="F487" s="150"/>
    </row>
    <row r="488" spans="1:6" s="65" customFormat="1" ht="17.25" customHeight="1">
      <c r="A488" s="131" t="s">
        <v>449</v>
      </c>
      <c r="B488" s="132" t="s">
        <v>239</v>
      </c>
      <c r="D488" s="8"/>
      <c r="E488" s="9"/>
      <c r="F488" s="137"/>
    </row>
    <row r="489" spans="1:6" s="19" customFormat="1" ht="14.25">
      <c r="A489" s="38" t="s">
        <v>450</v>
      </c>
      <c r="B489" s="66" t="s">
        <v>207</v>
      </c>
      <c r="C489" s="67"/>
      <c r="D489" s="17"/>
      <c r="E489" s="18"/>
      <c r="F489" s="138"/>
    </row>
    <row r="490" spans="1:9" s="12" customFormat="1" ht="36" customHeight="1">
      <c r="A490" s="20"/>
      <c r="B490" s="197" t="s">
        <v>203</v>
      </c>
      <c r="C490" s="197"/>
      <c r="D490" s="10"/>
      <c r="E490" s="11"/>
      <c r="F490" s="139"/>
      <c r="H490" s="192"/>
      <c r="I490" s="193"/>
    </row>
    <row r="491" spans="1:6" s="12" customFormat="1" ht="126" customHeight="1">
      <c r="A491" s="68" t="s">
        <v>451</v>
      </c>
      <c r="B491" s="192" t="s">
        <v>204</v>
      </c>
      <c r="C491" s="193"/>
      <c r="D491" s="102"/>
      <c r="E491" s="11"/>
      <c r="F491" s="139"/>
    </row>
    <row r="492" spans="1:6" s="12" customFormat="1" ht="18" customHeight="1">
      <c r="A492" s="28"/>
      <c r="B492" s="69" t="s">
        <v>183</v>
      </c>
      <c r="C492" s="72"/>
      <c r="D492" s="102"/>
      <c r="E492" s="11"/>
      <c r="F492" s="139"/>
    </row>
    <row r="493" spans="1:6" s="12" customFormat="1" ht="15">
      <c r="A493" s="20"/>
      <c r="B493" s="74"/>
      <c r="C493" s="70" t="s">
        <v>20</v>
      </c>
      <c r="D493" s="13">
        <v>1</v>
      </c>
      <c r="E493" s="14"/>
      <c r="F493" s="140">
        <f>+D493*E493</f>
        <v>0</v>
      </c>
    </row>
    <row r="494" spans="1:6" s="12" customFormat="1" ht="15">
      <c r="A494" s="20"/>
      <c r="B494" s="74"/>
      <c r="C494" s="72"/>
      <c r="D494" s="10"/>
      <c r="E494" s="11"/>
      <c r="F494" s="139"/>
    </row>
    <row r="495" spans="1:6" s="12" customFormat="1" ht="94.5" customHeight="1">
      <c r="A495" s="68" t="s">
        <v>452</v>
      </c>
      <c r="B495" s="193" t="s">
        <v>241</v>
      </c>
      <c r="C495" s="193"/>
      <c r="D495" s="10"/>
      <c r="E495" s="11"/>
      <c r="F495" s="139"/>
    </row>
    <row r="496" spans="1:6" s="12" customFormat="1" ht="15">
      <c r="A496" s="20"/>
      <c r="B496" s="74"/>
      <c r="C496" s="70" t="s">
        <v>9</v>
      </c>
      <c r="D496" s="13">
        <v>2.1</v>
      </c>
      <c r="E496" s="14"/>
      <c r="F496" s="140">
        <f>+D496*E496</f>
        <v>0</v>
      </c>
    </row>
    <row r="497" spans="1:6" s="12" customFormat="1" ht="15">
      <c r="A497" s="20"/>
      <c r="B497" s="71"/>
      <c r="C497" s="72"/>
      <c r="D497" s="102"/>
      <c r="E497" s="11"/>
      <c r="F497" s="146"/>
    </row>
    <row r="498" spans="1:6" s="12" customFormat="1" ht="96" customHeight="1">
      <c r="A498" s="68" t="s">
        <v>453</v>
      </c>
      <c r="B498" s="193" t="s">
        <v>242</v>
      </c>
      <c r="C498" s="193"/>
      <c r="D498" s="102"/>
      <c r="E498" s="11"/>
      <c r="F498" s="139"/>
    </row>
    <row r="499" spans="1:6" s="12" customFormat="1" ht="15">
      <c r="A499" s="20"/>
      <c r="B499" s="74"/>
      <c r="C499" s="70" t="s">
        <v>9</v>
      </c>
      <c r="D499" s="13">
        <v>0.6</v>
      </c>
      <c r="E499" s="14"/>
      <c r="F499" s="140">
        <f>+D499*E499</f>
        <v>0</v>
      </c>
    </row>
    <row r="500" spans="1:6" s="12" customFormat="1" ht="15">
      <c r="A500" s="20"/>
      <c r="B500" s="71"/>
      <c r="C500" s="72"/>
      <c r="D500" s="102"/>
      <c r="E500" s="11"/>
      <c r="F500" s="146"/>
    </row>
    <row r="501" spans="1:6" s="12" customFormat="1" ht="87.75" customHeight="1">
      <c r="A501" s="68" t="s">
        <v>454</v>
      </c>
      <c r="B501" s="193" t="s">
        <v>184</v>
      </c>
      <c r="C501" s="193"/>
      <c r="D501" s="102"/>
      <c r="E501" s="11"/>
      <c r="F501" s="139"/>
    </row>
    <row r="502" spans="1:6" s="12" customFormat="1" ht="15">
      <c r="A502" s="20"/>
      <c r="B502" s="74"/>
      <c r="C502" s="70" t="s">
        <v>9</v>
      </c>
      <c r="D502" s="13">
        <v>2</v>
      </c>
      <c r="E502" s="14"/>
      <c r="F502" s="140">
        <f>+D502*E502</f>
        <v>0</v>
      </c>
    </row>
    <row r="503" spans="1:6" s="12" customFormat="1" ht="15">
      <c r="A503" s="20"/>
      <c r="B503" s="71"/>
      <c r="C503" s="72"/>
      <c r="D503" s="102"/>
      <c r="E503" s="11"/>
      <c r="F503" s="146"/>
    </row>
    <row r="504" spans="1:6" s="12" customFormat="1" ht="165" customHeight="1">
      <c r="A504" s="68" t="s">
        <v>455</v>
      </c>
      <c r="B504" s="193" t="s">
        <v>185</v>
      </c>
      <c r="C504" s="193"/>
      <c r="D504" s="102"/>
      <c r="E504" s="11"/>
      <c r="F504" s="139"/>
    </row>
    <row r="505" spans="1:6" s="12" customFormat="1" ht="15">
      <c r="A505" s="20"/>
      <c r="B505" s="74"/>
      <c r="C505" s="70" t="s">
        <v>9</v>
      </c>
      <c r="D505" s="13">
        <v>1.6</v>
      </c>
      <c r="E505" s="14"/>
      <c r="F505" s="140">
        <f>+D505*E505</f>
        <v>0</v>
      </c>
    </row>
    <row r="506" spans="1:6" s="12" customFormat="1" ht="18.75" customHeight="1">
      <c r="A506" s="20"/>
      <c r="B506" s="71"/>
      <c r="C506" s="72"/>
      <c r="D506" s="102"/>
      <c r="E506" s="11"/>
      <c r="F506" s="146"/>
    </row>
    <row r="507" spans="1:6" s="12" customFormat="1" ht="217.5" customHeight="1">
      <c r="A507" s="68" t="s">
        <v>456</v>
      </c>
      <c r="B507" s="193" t="s">
        <v>457</v>
      </c>
      <c r="C507" s="193"/>
      <c r="D507" s="102"/>
      <c r="E507" s="11"/>
      <c r="F507" s="139"/>
    </row>
    <row r="508" spans="1:6" s="12" customFormat="1" ht="15">
      <c r="A508" s="20"/>
      <c r="B508" s="74"/>
      <c r="C508" s="70" t="s">
        <v>9</v>
      </c>
      <c r="D508" s="13">
        <v>3.6</v>
      </c>
      <c r="E508" s="14"/>
      <c r="F508" s="140">
        <f>+D508*E508</f>
        <v>0</v>
      </c>
    </row>
    <row r="509" spans="1:6" s="12" customFormat="1" ht="15">
      <c r="A509" s="20"/>
      <c r="B509" s="71"/>
      <c r="C509" s="72"/>
      <c r="D509" s="102"/>
      <c r="E509" s="11"/>
      <c r="F509" s="146"/>
    </row>
    <row r="510" spans="1:6" s="12" customFormat="1" ht="80.25" customHeight="1">
      <c r="A510" s="68" t="s">
        <v>458</v>
      </c>
      <c r="B510" s="193" t="s">
        <v>138</v>
      </c>
      <c r="C510" s="193"/>
      <c r="D510" s="102"/>
      <c r="E510" s="11"/>
      <c r="F510" s="139"/>
    </row>
    <row r="511" spans="1:6" s="12" customFormat="1" ht="15">
      <c r="A511" s="20"/>
      <c r="B511" s="74"/>
      <c r="C511" s="70" t="s">
        <v>10</v>
      </c>
      <c r="D511" s="13">
        <v>1</v>
      </c>
      <c r="E511" s="14"/>
      <c r="F511" s="140">
        <f>+D511*E511</f>
        <v>0</v>
      </c>
    </row>
    <row r="512" spans="1:6" s="12" customFormat="1" ht="15">
      <c r="A512" s="20"/>
      <c r="B512" s="71"/>
      <c r="C512" s="72"/>
      <c r="D512" s="102"/>
      <c r="E512" s="11"/>
      <c r="F512" s="146"/>
    </row>
    <row r="513" spans="1:6" s="12" customFormat="1" ht="59.25" customHeight="1">
      <c r="A513" s="68" t="s">
        <v>459</v>
      </c>
      <c r="B513" s="192" t="s">
        <v>186</v>
      </c>
      <c r="C513" s="193"/>
      <c r="D513" s="102"/>
      <c r="E513" s="11"/>
      <c r="F513" s="139"/>
    </row>
    <row r="514" spans="1:6" s="12" customFormat="1" ht="15">
      <c r="A514" s="20"/>
      <c r="B514" s="74"/>
      <c r="C514" s="70" t="s">
        <v>10</v>
      </c>
      <c r="D514" s="13">
        <v>2</v>
      </c>
      <c r="E514" s="14"/>
      <c r="F514" s="140">
        <f>+D514*E514</f>
        <v>0</v>
      </c>
    </row>
    <row r="515" spans="1:6" s="12" customFormat="1" ht="15">
      <c r="A515" s="20"/>
      <c r="B515" s="71"/>
      <c r="C515" s="72"/>
      <c r="D515" s="102"/>
      <c r="E515" s="11"/>
      <c r="F515" s="146"/>
    </row>
    <row r="516" spans="1:6" s="12" customFormat="1" ht="45.75" customHeight="1">
      <c r="A516" s="68" t="s">
        <v>460</v>
      </c>
      <c r="B516" s="192" t="s">
        <v>187</v>
      </c>
      <c r="C516" s="193"/>
      <c r="D516" s="102"/>
      <c r="E516" s="11"/>
      <c r="F516" s="139"/>
    </row>
    <row r="517" spans="1:6" s="12" customFormat="1" ht="15">
      <c r="A517" s="20"/>
      <c r="B517" s="74"/>
      <c r="C517" s="70" t="s">
        <v>10</v>
      </c>
      <c r="D517" s="13">
        <v>4</v>
      </c>
      <c r="E517" s="14"/>
      <c r="F517" s="140">
        <f>+D517*E517</f>
        <v>0</v>
      </c>
    </row>
    <row r="518" spans="1:6" s="12" customFormat="1" ht="15">
      <c r="A518" s="20"/>
      <c r="B518" s="71"/>
      <c r="C518" s="72"/>
      <c r="D518" s="102"/>
      <c r="E518" s="11"/>
      <c r="F518" s="146"/>
    </row>
    <row r="519" spans="1:6" s="12" customFormat="1" ht="78" customHeight="1">
      <c r="A519" s="68" t="s">
        <v>461</v>
      </c>
      <c r="B519" s="192" t="s">
        <v>46</v>
      </c>
      <c r="C519" s="192"/>
      <c r="D519" s="21"/>
      <c r="E519" s="11"/>
      <c r="F519" s="139"/>
    </row>
    <row r="520" spans="1:6" s="12" customFormat="1" ht="15">
      <c r="A520" s="20"/>
      <c r="B520" s="77" t="s">
        <v>205</v>
      </c>
      <c r="C520" s="70" t="s">
        <v>13</v>
      </c>
      <c r="D520" s="13">
        <v>38</v>
      </c>
      <c r="E520" s="14"/>
      <c r="F520" s="140">
        <f>+D520*E520</f>
        <v>0</v>
      </c>
    </row>
    <row r="521" spans="1:6" s="12" customFormat="1" ht="15">
      <c r="A521" s="20"/>
      <c r="B521" s="77" t="s">
        <v>200</v>
      </c>
      <c r="C521" s="70" t="s">
        <v>13</v>
      </c>
      <c r="D521" s="13">
        <v>16.2</v>
      </c>
      <c r="E521" s="14"/>
      <c r="F521" s="140">
        <f>+D521*E521</f>
        <v>0</v>
      </c>
    </row>
    <row r="522" spans="1:6" s="12" customFormat="1" ht="15">
      <c r="A522" s="20"/>
      <c r="B522" s="77"/>
      <c r="C522" s="72"/>
      <c r="D522" s="21"/>
      <c r="E522" s="11"/>
      <c r="F522" s="139"/>
    </row>
    <row r="523" spans="1:6" s="12" customFormat="1" ht="48.75" customHeight="1">
      <c r="A523" s="68" t="s">
        <v>462</v>
      </c>
      <c r="B523" s="192" t="s">
        <v>49</v>
      </c>
      <c r="C523" s="193"/>
      <c r="D523" s="21"/>
      <c r="E523" s="11"/>
      <c r="F523" s="139"/>
    </row>
    <row r="524" spans="1:6" s="12" customFormat="1" ht="15">
      <c r="A524" s="20"/>
      <c r="B524" s="73" t="s">
        <v>50</v>
      </c>
      <c r="C524" s="70" t="s">
        <v>13</v>
      </c>
      <c r="D524" s="13">
        <v>257.8</v>
      </c>
      <c r="E524" s="14"/>
      <c r="F524" s="140">
        <f>+D524*E524</f>
        <v>0</v>
      </c>
    </row>
    <row r="525" spans="1:6" s="12" customFormat="1" ht="15">
      <c r="A525" s="20"/>
      <c r="B525" s="73" t="s">
        <v>190</v>
      </c>
      <c r="C525" s="70" t="s">
        <v>13</v>
      </c>
      <c r="D525" s="13">
        <v>158.4</v>
      </c>
      <c r="E525" s="14"/>
      <c r="F525" s="140">
        <f>+D525*E525</f>
        <v>0</v>
      </c>
    </row>
    <row r="526" spans="1:6" s="12" customFormat="1" ht="15">
      <c r="A526" s="20"/>
      <c r="B526" s="71"/>
      <c r="C526" s="72"/>
      <c r="D526" s="102"/>
      <c r="E526" s="11"/>
      <c r="F526" s="146"/>
    </row>
    <row r="527" spans="1:6" s="12" customFormat="1" ht="62.25" customHeight="1">
      <c r="A527" s="68" t="s">
        <v>463</v>
      </c>
      <c r="B527" s="193" t="s">
        <v>191</v>
      </c>
      <c r="C527" s="193"/>
      <c r="D527" s="102"/>
      <c r="E527" s="11"/>
      <c r="F527" s="139"/>
    </row>
    <row r="528" spans="1:6" s="12" customFormat="1" ht="15">
      <c r="A528" s="20"/>
      <c r="B528" s="74"/>
      <c r="C528" s="70" t="s">
        <v>10</v>
      </c>
      <c r="D528" s="13">
        <v>1</v>
      </c>
      <c r="E528" s="14"/>
      <c r="F528" s="140">
        <f>+D528*E528</f>
        <v>0</v>
      </c>
    </row>
    <row r="529" spans="1:6" s="19" customFormat="1" ht="20.25" customHeight="1">
      <c r="A529" s="16"/>
      <c r="B529" s="194" t="s">
        <v>240</v>
      </c>
      <c r="C529" s="194"/>
      <c r="D529" s="103"/>
      <c r="E529" s="18"/>
      <c r="F529" s="142">
        <f>SUM(F493:F528)</f>
        <v>0</v>
      </c>
    </row>
    <row r="530" spans="1:6" s="49" customFormat="1" ht="15">
      <c r="A530" s="48"/>
      <c r="B530" s="48"/>
      <c r="C530" s="48"/>
      <c r="D530" s="104"/>
      <c r="E530" s="105"/>
      <c r="F530" s="155"/>
    </row>
    <row r="531" spans="1:6" s="49" customFormat="1" ht="15">
      <c r="A531" s="48"/>
      <c r="B531" s="48"/>
      <c r="C531" s="48"/>
      <c r="D531" s="104"/>
      <c r="E531" s="105"/>
      <c r="F531" s="155"/>
    </row>
    <row r="532" spans="1:6" s="19" customFormat="1" ht="14.25">
      <c r="A532" s="38" t="s">
        <v>464</v>
      </c>
      <c r="B532" s="66" t="s">
        <v>208</v>
      </c>
      <c r="C532" s="67"/>
      <c r="D532" s="17"/>
      <c r="E532" s="18"/>
      <c r="F532" s="138"/>
    </row>
    <row r="533" spans="1:9" s="12" customFormat="1" ht="36" customHeight="1">
      <c r="A533" s="20"/>
      <c r="B533" s="197" t="s">
        <v>201</v>
      </c>
      <c r="C533" s="197"/>
      <c r="D533" s="10"/>
      <c r="E533" s="11"/>
      <c r="F533" s="139"/>
      <c r="H533" s="192"/>
      <c r="I533" s="193"/>
    </row>
    <row r="534" spans="1:6" s="12" customFormat="1" ht="114" customHeight="1">
      <c r="A534" s="68" t="s">
        <v>465</v>
      </c>
      <c r="B534" s="192" t="s">
        <v>202</v>
      </c>
      <c r="C534" s="193"/>
      <c r="D534" s="102"/>
      <c r="E534" s="11"/>
      <c r="F534" s="139"/>
    </row>
    <row r="535" spans="1:6" s="12" customFormat="1" ht="18" customHeight="1">
      <c r="A535" s="28"/>
      <c r="B535" s="69" t="s">
        <v>183</v>
      </c>
      <c r="C535" s="72"/>
      <c r="D535" s="102"/>
      <c r="E535" s="11"/>
      <c r="F535" s="139"/>
    </row>
    <row r="536" spans="1:6" s="12" customFormat="1" ht="15">
      <c r="A536" s="20"/>
      <c r="B536" s="74"/>
      <c r="C536" s="70" t="s">
        <v>20</v>
      </c>
      <c r="D536" s="13">
        <v>1</v>
      </c>
      <c r="E536" s="14"/>
      <c r="F536" s="140">
        <f>+D536*E536</f>
        <v>0</v>
      </c>
    </row>
    <row r="537" spans="1:6" s="12" customFormat="1" ht="15">
      <c r="A537" s="20"/>
      <c r="B537" s="74"/>
      <c r="C537" s="72"/>
      <c r="D537" s="10"/>
      <c r="E537" s="11"/>
      <c r="F537" s="139"/>
    </row>
    <row r="538" spans="1:6" s="12" customFormat="1" ht="94.5" customHeight="1">
      <c r="A538" s="68" t="s">
        <v>466</v>
      </c>
      <c r="B538" s="193" t="s">
        <v>241</v>
      </c>
      <c r="C538" s="193"/>
      <c r="D538" s="10"/>
      <c r="E538" s="11"/>
      <c r="F538" s="139"/>
    </row>
    <row r="539" spans="1:6" s="12" customFormat="1" ht="15">
      <c r="A539" s="20"/>
      <c r="B539" s="74"/>
      <c r="C539" s="70" t="s">
        <v>9</v>
      </c>
      <c r="D539" s="13">
        <v>1.3</v>
      </c>
      <c r="E539" s="14"/>
      <c r="F539" s="140">
        <f>+D539*E539</f>
        <v>0</v>
      </c>
    </row>
    <row r="540" spans="1:6" s="12" customFormat="1" ht="15">
      <c r="A540" s="20"/>
      <c r="B540" s="71"/>
      <c r="C540" s="72"/>
      <c r="D540" s="102"/>
      <c r="E540" s="11"/>
      <c r="F540" s="146"/>
    </row>
    <row r="541" spans="1:6" s="12" customFormat="1" ht="90.75" customHeight="1">
      <c r="A541" s="68" t="s">
        <v>467</v>
      </c>
      <c r="B541" s="193" t="s">
        <v>242</v>
      </c>
      <c r="C541" s="193"/>
      <c r="D541" s="102"/>
      <c r="E541" s="11"/>
      <c r="F541" s="139"/>
    </row>
    <row r="542" spans="1:6" s="12" customFormat="1" ht="15">
      <c r="A542" s="20"/>
      <c r="B542" s="74"/>
      <c r="C542" s="70" t="s">
        <v>9</v>
      </c>
      <c r="D542" s="13">
        <v>0.3</v>
      </c>
      <c r="E542" s="14"/>
      <c r="F542" s="140">
        <f>+D542*E542</f>
        <v>0</v>
      </c>
    </row>
    <row r="543" spans="1:6" s="12" customFormat="1" ht="15">
      <c r="A543" s="20"/>
      <c r="B543" s="71"/>
      <c r="C543" s="72"/>
      <c r="D543" s="102"/>
      <c r="E543" s="11"/>
      <c r="F543" s="146"/>
    </row>
    <row r="544" spans="1:6" s="12" customFormat="1" ht="90.75" customHeight="1">
      <c r="A544" s="68" t="s">
        <v>468</v>
      </c>
      <c r="B544" s="193" t="s">
        <v>184</v>
      </c>
      <c r="C544" s="193"/>
      <c r="D544" s="102"/>
      <c r="E544" s="11"/>
      <c r="F544" s="139"/>
    </row>
    <row r="545" spans="1:6" s="12" customFormat="1" ht="15">
      <c r="A545" s="20"/>
      <c r="B545" s="74"/>
      <c r="C545" s="70" t="s">
        <v>9</v>
      </c>
      <c r="D545" s="13">
        <v>1.14</v>
      </c>
      <c r="E545" s="14"/>
      <c r="F545" s="140">
        <f>+D545*E545</f>
        <v>0</v>
      </c>
    </row>
    <row r="546" spans="1:6" s="12" customFormat="1" ht="15">
      <c r="A546" s="20"/>
      <c r="B546" s="71"/>
      <c r="C546" s="72"/>
      <c r="D546" s="102"/>
      <c r="E546" s="11"/>
      <c r="F546" s="146"/>
    </row>
    <row r="547" spans="1:6" s="12" customFormat="1" ht="166.5" customHeight="1">
      <c r="A547" s="68" t="s">
        <v>469</v>
      </c>
      <c r="B547" s="193" t="s">
        <v>185</v>
      </c>
      <c r="C547" s="193"/>
      <c r="D547" s="102"/>
      <c r="E547" s="11"/>
      <c r="F547" s="139"/>
    </row>
    <row r="548" spans="1:6" s="12" customFormat="1" ht="15">
      <c r="A548" s="20"/>
      <c r="B548" s="74"/>
      <c r="C548" s="70" t="s">
        <v>9</v>
      </c>
      <c r="D548" s="13">
        <v>0.91</v>
      </c>
      <c r="E548" s="14"/>
      <c r="F548" s="140">
        <f>+D548*E548</f>
        <v>0</v>
      </c>
    </row>
    <row r="549" spans="1:6" s="12" customFormat="1" ht="18.75" customHeight="1">
      <c r="A549" s="20"/>
      <c r="B549" s="71"/>
      <c r="C549" s="72"/>
      <c r="D549" s="102"/>
      <c r="E549" s="11"/>
      <c r="F549" s="146"/>
    </row>
    <row r="550" spans="1:6" s="12" customFormat="1" ht="222.75" customHeight="1">
      <c r="A550" s="68" t="s">
        <v>470</v>
      </c>
      <c r="B550" s="193" t="s">
        <v>471</v>
      </c>
      <c r="C550" s="193"/>
      <c r="D550" s="102"/>
      <c r="E550" s="11"/>
      <c r="F550" s="139"/>
    </row>
    <row r="551" spans="1:6" s="12" customFormat="1" ht="15">
      <c r="A551" s="20"/>
      <c r="B551" s="74"/>
      <c r="C551" s="70" t="s">
        <v>9</v>
      </c>
      <c r="D551" s="13">
        <v>2.12</v>
      </c>
      <c r="E551" s="14"/>
      <c r="F551" s="140">
        <f>+D551*E551</f>
        <v>0</v>
      </c>
    </row>
    <row r="552" spans="1:6" s="12" customFormat="1" ht="15">
      <c r="A552" s="20"/>
      <c r="B552" s="71"/>
      <c r="C552" s="72"/>
      <c r="D552" s="102"/>
      <c r="E552" s="11"/>
      <c r="F552" s="146"/>
    </row>
    <row r="553" spans="1:6" s="12" customFormat="1" ht="75" customHeight="1">
      <c r="A553" s="68" t="s">
        <v>472</v>
      </c>
      <c r="B553" s="193" t="s">
        <v>138</v>
      </c>
      <c r="C553" s="193"/>
      <c r="D553" s="102"/>
      <c r="E553" s="11"/>
      <c r="F553" s="139"/>
    </row>
    <row r="554" spans="1:6" s="12" customFormat="1" ht="15">
      <c r="A554" s="20"/>
      <c r="B554" s="74"/>
      <c r="C554" s="70" t="s">
        <v>10</v>
      </c>
      <c r="D554" s="13">
        <v>1</v>
      </c>
      <c r="E554" s="14"/>
      <c r="F554" s="140">
        <f>+D554*E554</f>
        <v>0</v>
      </c>
    </row>
    <row r="555" spans="1:6" s="12" customFormat="1" ht="15">
      <c r="A555" s="20"/>
      <c r="B555" s="71"/>
      <c r="C555" s="72"/>
      <c r="D555" s="102"/>
      <c r="E555" s="11"/>
      <c r="F555" s="146"/>
    </row>
    <row r="556" spans="1:6" s="12" customFormat="1" ht="63.75" customHeight="1">
      <c r="A556" s="68" t="s">
        <v>473</v>
      </c>
      <c r="B556" s="192" t="s">
        <v>198</v>
      </c>
      <c r="C556" s="193"/>
      <c r="D556" s="102"/>
      <c r="E556" s="11"/>
      <c r="F556" s="139"/>
    </row>
    <row r="557" spans="1:6" s="12" customFormat="1" ht="15">
      <c r="A557" s="20"/>
      <c r="B557" s="74"/>
      <c r="C557" s="70" t="s">
        <v>10</v>
      </c>
      <c r="D557" s="13">
        <v>2</v>
      </c>
      <c r="E557" s="14"/>
      <c r="F557" s="140">
        <f>+D557*E557</f>
        <v>0</v>
      </c>
    </row>
    <row r="558" spans="1:6" s="12" customFormat="1" ht="15">
      <c r="A558" s="20"/>
      <c r="B558" s="71"/>
      <c r="C558" s="72"/>
      <c r="D558" s="102"/>
      <c r="E558" s="11"/>
      <c r="F558" s="146"/>
    </row>
    <row r="559" spans="1:6" s="12" customFormat="1" ht="45" customHeight="1">
      <c r="A559" s="68" t="s">
        <v>474</v>
      </c>
      <c r="B559" s="192" t="s">
        <v>187</v>
      </c>
      <c r="C559" s="193"/>
      <c r="D559" s="102"/>
      <c r="E559" s="11"/>
      <c r="F559" s="139"/>
    </row>
    <row r="560" spans="1:6" s="12" customFormat="1" ht="15">
      <c r="A560" s="20"/>
      <c r="B560" s="74"/>
      <c r="C560" s="70" t="s">
        <v>10</v>
      </c>
      <c r="D560" s="13">
        <v>3</v>
      </c>
      <c r="E560" s="14"/>
      <c r="F560" s="140">
        <f>+D560*E560</f>
        <v>0</v>
      </c>
    </row>
    <row r="561" spans="1:6" s="12" customFormat="1" ht="15">
      <c r="A561" s="20"/>
      <c r="B561" s="71"/>
      <c r="C561" s="72"/>
      <c r="D561" s="102"/>
      <c r="E561" s="11"/>
      <c r="F561" s="146"/>
    </row>
    <row r="562" spans="1:6" s="12" customFormat="1" ht="72.75" customHeight="1">
      <c r="A562" s="68" t="s">
        <v>475</v>
      </c>
      <c r="B562" s="192" t="s">
        <v>46</v>
      </c>
      <c r="C562" s="192"/>
      <c r="D562" s="21"/>
      <c r="E562" s="11"/>
      <c r="F562" s="139"/>
    </row>
    <row r="563" spans="1:6" s="12" customFormat="1" ht="15">
      <c r="A563" s="20"/>
      <c r="B563" s="77" t="s">
        <v>199</v>
      </c>
      <c r="C563" s="70" t="s">
        <v>13</v>
      </c>
      <c r="D563" s="13">
        <v>20.9</v>
      </c>
      <c r="E563" s="14"/>
      <c r="F563" s="140">
        <f>+D563*E563</f>
        <v>0</v>
      </c>
    </row>
    <row r="564" spans="1:6" s="12" customFormat="1" ht="15">
      <c r="A564" s="20"/>
      <c r="B564" s="77" t="s">
        <v>200</v>
      </c>
      <c r="C564" s="70" t="s">
        <v>13</v>
      </c>
      <c r="D564" s="13">
        <v>16.2</v>
      </c>
      <c r="E564" s="14"/>
      <c r="F564" s="140">
        <f>+D564*E564</f>
        <v>0</v>
      </c>
    </row>
    <row r="565" spans="1:6" s="12" customFormat="1" ht="15">
      <c r="A565" s="20"/>
      <c r="B565" s="77"/>
      <c r="C565" s="72"/>
      <c r="D565" s="21"/>
      <c r="E565" s="11"/>
      <c r="F565" s="139"/>
    </row>
    <row r="566" spans="1:6" s="12" customFormat="1" ht="48.75" customHeight="1">
      <c r="A566" s="68" t="s">
        <v>476</v>
      </c>
      <c r="B566" s="192" t="s">
        <v>49</v>
      </c>
      <c r="C566" s="193"/>
      <c r="D566" s="21"/>
      <c r="E566" s="11"/>
      <c r="F566" s="139"/>
    </row>
    <row r="567" spans="1:6" s="12" customFormat="1" ht="15">
      <c r="A567" s="20"/>
      <c r="B567" s="73" t="s">
        <v>50</v>
      </c>
      <c r="C567" s="70" t="s">
        <v>13</v>
      </c>
      <c r="D567" s="13">
        <v>135</v>
      </c>
      <c r="E567" s="14"/>
      <c r="F567" s="140">
        <f>+D567*E567</f>
        <v>0</v>
      </c>
    </row>
    <row r="568" spans="1:6" s="12" customFormat="1" ht="15">
      <c r="A568" s="20"/>
      <c r="B568" s="73" t="s">
        <v>190</v>
      </c>
      <c r="C568" s="70" t="s">
        <v>13</v>
      </c>
      <c r="D568" s="13">
        <v>125.1</v>
      </c>
      <c r="E568" s="14"/>
      <c r="F568" s="140">
        <f>+D568*E568</f>
        <v>0</v>
      </c>
    </row>
    <row r="569" spans="1:6" s="12" customFormat="1" ht="15">
      <c r="A569" s="20"/>
      <c r="B569" s="71"/>
      <c r="C569" s="72"/>
      <c r="D569" s="102"/>
      <c r="E569" s="11"/>
      <c r="F569" s="146"/>
    </row>
    <row r="570" spans="1:6" s="12" customFormat="1" ht="60" customHeight="1">
      <c r="A570" s="68" t="s">
        <v>477</v>
      </c>
      <c r="B570" s="193" t="s">
        <v>640</v>
      </c>
      <c r="C570" s="193"/>
      <c r="D570" s="102"/>
      <c r="E570" s="11"/>
      <c r="F570" s="139"/>
    </row>
    <row r="571" spans="1:6" s="12" customFormat="1" ht="15">
      <c r="A571" s="20"/>
      <c r="B571" s="74"/>
      <c r="C571" s="70" t="s">
        <v>10</v>
      </c>
      <c r="D571" s="13">
        <v>1</v>
      </c>
      <c r="E571" s="14"/>
      <c r="F571" s="140">
        <f>+D571*E571</f>
        <v>0</v>
      </c>
    </row>
    <row r="572" spans="1:6" s="19" customFormat="1" ht="16.5" customHeight="1">
      <c r="A572" s="16"/>
      <c r="B572" s="194" t="s">
        <v>243</v>
      </c>
      <c r="C572" s="194"/>
      <c r="D572" s="103"/>
      <c r="E572" s="18"/>
      <c r="F572" s="142">
        <f>SUM(F536:F571)</f>
        <v>0</v>
      </c>
    </row>
    <row r="573" spans="1:6" s="49" customFormat="1" ht="15">
      <c r="A573" s="48"/>
      <c r="B573" s="48"/>
      <c r="C573" s="48"/>
      <c r="D573" s="104"/>
      <c r="E573" s="105"/>
      <c r="F573" s="155"/>
    </row>
    <row r="574" spans="1:6" s="19" customFormat="1" ht="14.25">
      <c r="A574" s="38" t="s">
        <v>478</v>
      </c>
      <c r="B574" s="66" t="s">
        <v>209</v>
      </c>
      <c r="C574" s="67"/>
      <c r="D574" s="17"/>
      <c r="E574" s="18"/>
      <c r="F574" s="138"/>
    </row>
    <row r="575" spans="1:9" s="12" customFormat="1" ht="36" customHeight="1">
      <c r="A575" s="20"/>
      <c r="B575" s="197" t="s">
        <v>196</v>
      </c>
      <c r="C575" s="197"/>
      <c r="D575" s="10"/>
      <c r="E575" s="11"/>
      <c r="F575" s="139"/>
      <c r="H575" s="192"/>
      <c r="I575" s="193"/>
    </row>
    <row r="576" spans="1:6" s="12" customFormat="1" ht="118.5" customHeight="1">
      <c r="A576" s="68" t="s">
        <v>479</v>
      </c>
      <c r="B576" s="192" t="s">
        <v>197</v>
      </c>
      <c r="C576" s="193"/>
      <c r="D576" s="102"/>
      <c r="E576" s="11"/>
      <c r="F576" s="139"/>
    </row>
    <row r="577" spans="1:6" s="12" customFormat="1" ht="18" customHeight="1">
      <c r="A577" s="28"/>
      <c r="B577" s="69" t="s">
        <v>183</v>
      </c>
      <c r="C577" s="72"/>
      <c r="D577" s="102"/>
      <c r="E577" s="11"/>
      <c r="F577" s="139"/>
    </row>
    <row r="578" spans="1:6" s="12" customFormat="1" ht="15">
      <c r="A578" s="20"/>
      <c r="B578" s="74"/>
      <c r="C578" s="70" t="s">
        <v>20</v>
      </c>
      <c r="D578" s="13">
        <v>1</v>
      </c>
      <c r="E578" s="14"/>
      <c r="F578" s="140">
        <f>+D578*E578</f>
        <v>0</v>
      </c>
    </row>
    <row r="579" spans="1:6" s="12" customFormat="1" ht="15">
      <c r="A579" s="20"/>
      <c r="B579" s="74"/>
      <c r="C579" s="72"/>
      <c r="D579" s="10"/>
      <c r="E579" s="11"/>
      <c r="F579" s="139"/>
    </row>
    <row r="580" spans="1:6" s="12" customFormat="1" ht="93" customHeight="1">
      <c r="A580" s="68" t="s">
        <v>480</v>
      </c>
      <c r="B580" s="193" t="s">
        <v>241</v>
      </c>
      <c r="C580" s="193"/>
      <c r="D580" s="10"/>
      <c r="E580" s="11"/>
      <c r="F580" s="139"/>
    </row>
    <row r="581" spans="1:6" s="12" customFormat="1" ht="15">
      <c r="A581" s="20"/>
      <c r="B581" s="74"/>
      <c r="C581" s="70" t="s">
        <v>9</v>
      </c>
      <c r="D581" s="13">
        <v>1.3</v>
      </c>
      <c r="E581" s="14"/>
      <c r="F581" s="140">
        <f>+D581*E581</f>
        <v>0</v>
      </c>
    </row>
    <row r="582" spans="1:6" s="12" customFormat="1" ht="15">
      <c r="A582" s="20"/>
      <c r="B582" s="71"/>
      <c r="C582" s="72"/>
      <c r="D582" s="102"/>
      <c r="E582" s="11"/>
      <c r="F582" s="146"/>
    </row>
    <row r="583" spans="1:6" s="12" customFormat="1" ht="93.75" customHeight="1">
      <c r="A583" s="68" t="s">
        <v>481</v>
      </c>
      <c r="B583" s="193" t="s">
        <v>242</v>
      </c>
      <c r="C583" s="193"/>
      <c r="D583" s="102"/>
      <c r="E583" s="11"/>
      <c r="F583" s="139"/>
    </row>
    <row r="584" spans="1:6" s="12" customFormat="1" ht="15">
      <c r="A584" s="20"/>
      <c r="B584" s="74"/>
      <c r="C584" s="70" t="s">
        <v>9</v>
      </c>
      <c r="D584" s="13">
        <v>0.3</v>
      </c>
      <c r="E584" s="14"/>
      <c r="F584" s="140">
        <f>+D584*E584</f>
        <v>0</v>
      </c>
    </row>
    <row r="585" spans="1:6" s="12" customFormat="1" ht="15">
      <c r="A585" s="20"/>
      <c r="B585" s="71"/>
      <c r="C585" s="72"/>
      <c r="D585" s="102"/>
      <c r="E585" s="11"/>
      <c r="F585" s="146"/>
    </row>
    <row r="586" spans="1:6" s="12" customFormat="1" ht="89.25" customHeight="1">
      <c r="A586" s="68" t="s">
        <v>482</v>
      </c>
      <c r="B586" s="193" t="s">
        <v>184</v>
      </c>
      <c r="C586" s="193"/>
      <c r="D586" s="102"/>
      <c r="E586" s="11"/>
      <c r="F586" s="139"/>
    </row>
    <row r="587" spans="1:6" s="12" customFormat="1" ht="15">
      <c r="A587" s="20"/>
      <c r="B587" s="74"/>
      <c r="C587" s="70" t="s">
        <v>9</v>
      </c>
      <c r="D587" s="13">
        <v>1.14</v>
      </c>
      <c r="E587" s="14"/>
      <c r="F587" s="140">
        <f>+D587*E587</f>
        <v>0</v>
      </c>
    </row>
    <row r="588" spans="1:6" s="12" customFormat="1" ht="15">
      <c r="A588" s="20"/>
      <c r="B588" s="71"/>
      <c r="C588" s="72"/>
      <c r="D588" s="102"/>
      <c r="E588" s="11"/>
      <c r="F588" s="146"/>
    </row>
    <row r="589" spans="1:6" s="12" customFormat="1" ht="162" customHeight="1">
      <c r="A589" s="68" t="s">
        <v>483</v>
      </c>
      <c r="B589" s="193" t="s">
        <v>185</v>
      </c>
      <c r="C589" s="193"/>
      <c r="D589" s="102"/>
      <c r="E589" s="11"/>
      <c r="F589" s="139"/>
    </row>
    <row r="590" spans="1:6" s="12" customFormat="1" ht="15">
      <c r="A590" s="20"/>
      <c r="B590" s="74"/>
      <c r="C590" s="70" t="s">
        <v>9</v>
      </c>
      <c r="D590" s="13">
        <v>0.91</v>
      </c>
      <c r="E590" s="14"/>
      <c r="F590" s="140">
        <f>+D590*E590</f>
        <v>0</v>
      </c>
    </row>
    <row r="591" spans="1:6" s="12" customFormat="1" ht="18.75" customHeight="1">
      <c r="A591" s="20"/>
      <c r="B591" s="71"/>
      <c r="C591" s="72"/>
      <c r="D591" s="102"/>
      <c r="E591" s="11"/>
      <c r="F591" s="146"/>
    </row>
    <row r="592" spans="1:6" s="12" customFormat="1" ht="220.5" customHeight="1">
      <c r="A592" s="68" t="s">
        <v>484</v>
      </c>
      <c r="B592" s="193" t="s">
        <v>471</v>
      </c>
      <c r="C592" s="193"/>
      <c r="D592" s="102"/>
      <c r="E592" s="11"/>
      <c r="F592" s="139"/>
    </row>
    <row r="593" spans="1:6" s="12" customFormat="1" ht="15">
      <c r="A593" s="20"/>
      <c r="B593" s="74"/>
      <c r="C593" s="70" t="s">
        <v>9</v>
      </c>
      <c r="D593" s="13">
        <v>1.95</v>
      </c>
      <c r="E593" s="14"/>
      <c r="F593" s="140">
        <f>+D593*E593</f>
        <v>0</v>
      </c>
    </row>
    <row r="594" spans="1:6" s="12" customFormat="1" ht="15">
      <c r="A594" s="20"/>
      <c r="B594" s="71"/>
      <c r="C594" s="72"/>
      <c r="D594" s="102"/>
      <c r="E594" s="11"/>
      <c r="F594" s="146"/>
    </row>
    <row r="595" spans="1:6" s="12" customFormat="1" ht="78.75" customHeight="1">
      <c r="A595" s="68" t="s">
        <v>485</v>
      </c>
      <c r="B595" s="193" t="s">
        <v>138</v>
      </c>
      <c r="C595" s="193"/>
      <c r="D595" s="102"/>
      <c r="E595" s="11"/>
      <c r="F595" s="139"/>
    </row>
    <row r="596" spans="1:6" s="12" customFormat="1" ht="15">
      <c r="A596" s="20"/>
      <c r="B596" s="74"/>
      <c r="C596" s="70" t="s">
        <v>10</v>
      </c>
      <c r="D596" s="40">
        <v>1</v>
      </c>
      <c r="E596" s="14"/>
      <c r="F596" s="140">
        <f>+D596*E596</f>
        <v>0</v>
      </c>
    </row>
    <row r="597" spans="1:6" s="12" customFormat="1" ht="15">
      <c r="A597" s="20"/>
      <c r="B597" s="71"/>
      <c r="C597" s="72"/>
      <c r="D597" s="102"/>
      <c r="E597" s="11"/>
      <c r="F597" s="146"/>
    </row>
    <row r="598" spans="1:6" s="12" customFormat="1" ht="61.5" customHeight="1">
      <c r="A598" s="68" t="s">
        <v>486</v>
      </c>
      <c r="B598" s="192" t="s">
        <v>198</v>
      </c>
      <c r="C598" s="193"/>
      <c r="D598" s="102"/>
      <c r="E598" s="11"/>
      <c r="F598" s="139"/>
    </row>
    <row r="599" spans="1:6" s="12" customFormat="1" ht="15">
      <c r="A599" s="20"/>
      <c r="B599" s="74"/>
      <c r="C599" s="70" t="s">
        <v>10</v>
      </c>
      <c r="D599" s="40">
        <v>2</v>
      </c>
      <c r="E599" s="14"/>
      <c r="F599" s="140">
        <f>+D599*E599</f>
        <v>0</v>
      </c>
    </row>
    <row r="600" spans="1:6" s="12" customFormat="1" ht="15">
      <c r="A600" s="20"/>
      <c r="B600" s="71"/>
      <c r="C600" s="72"/>
      <c r="D600" s="102"/>
      <c r="E600" s="11"/>
      <c r="F600" s="146"/>
    </row>
    <row r="601" spans="1:6" s="12" customFormat="1" ht="45" customHeight="1">
      <c r="A601" s="68" t="s">
        <v>487</v>
      </c>
      <c r="B601" s="192" t="s">
        <v>187</v>
      </c>
      <c r="C601" s="193"/>
      <c r="D601" s="102"/>
      <c r="E601" s="11"/>
      <c r="F601" s="139"/>
    </row>
    <row r="602" spans="1:6" s="12" customFormat="1" ht="15">
      <c r="A602" s="20"/>
      <c r="B602" s="74"/>
      <c r="C602" s="70" t="s">
        <v>10</v>
      </c>
      <c r="D602" s="40">
        <v>3</v>
      </c>
      <c r="E602" s="14"/>
      <c r="F602" s="140">
        <f>+D602*E602</f>
        <v>0</v>
      </c>
    </row>
    <row r="603" spans="1:6" s="12" customFormat="1" ht="15">
      <c r="A603" s="20"/>
      <c r="B603" s="71"/>
      <c r="C603" s="72"/>
      <c r="D603" s="102"/>
      <c r="E603" s="11"/>
      <c r="F603" s="146"/>
    </row>
    <row r="604" spans="1:6" s="12" customFormat="1" ht="76.5" customHeight="1">
      <c r="A604" s="68" t="s">
        <v>488</v>
      </c>
      <c r="B604" s="192" t="s">
        <v>46</v>
      </c>
      <c r="C604" s="192"/>
      <c r="D604" s="21"/>
      <c r="E604" s="11"/>
      <c r="F604" s="139"/>
    </row>
    <row r="605" spans="1:6" s="12" customFormat="1" ht="15">
      <c r="A605" s="20"/>
      <c r="B605" s="77" t="s">
        <v>199</v>
      </c>
      <c r="C605" s="70" t="s">
        <v>13</v>
      </c>
      <c r="D605" s="13">
        <v>20.9</v>
      </c>
      <c r="E605" s="14"/>
      <c r="F605" s="140">
        <f>+D605*E605</f>
        <v>0</v>
      </c>
    </row>
    <row r="606" spans="1:6" s="12" customFormat="1" ht="15">
      <c r="A606" s="20"/>
      <c r="B606" s="77" t="s">
        <v>200</v>
      </c>
      <c r="C606" s="70" t="s">
        <v>13</v>
      </c>
      <c r="D606" s="13">
        <v>16.2</v>
      </c>
      <c r="E606" s="14"/>
      <c r="F606" s="140">
        <f>+D606*E606</f>
        <v>0</v>
      </c>
    </row>
    <row r="607" spans="1:6" s="12" customFormat="1" ht="15">
      <c r="A607" s="20"/>
      <c r="B607" s="77"/>
      <c r="C607" s="72"/>
      <c r="D607" s="21"/>
      <c r="E607" s="11"/>
      <c r="F607" s="139"/>
    </row>
    <row r="608" spans="1:6" s="12" customFormat="1" ht="48.75" customHeight="1">
      <c r="A608" s="68" t="s">
        <v>489</v>
      </c>
      <c r="B608" s="192" t="s">
        <v>49</v>
      </c>
      <c r="C608" s="193"/>
      <c r="D608" s="21"/>
      <c r="E608" s="11"/>
      <c r="F608" s="139"/>
    </row>
    <row r="609" spans="1:6" s="12" customFormat="1" ht="15">
      <c r="A609" s="20"/>
      <c r="B609" s="73" t="s">
        <v>50</v>
      </c>
      <c r="C609" s="70" t="s">
        <v>13</v>
      </c>
      <c r="D609" s="13">
        <v>128.5</v>
      </c>
      <c r="E609" s="14"/>
      <c r="F609" s="140">
        <f>+D609*E609</f>
        <v>0</v>
      </c>
    </row>
    <row r="610" spans="1:6" s="12" customFormat="1" ht="15">
      <c r="A610" s="20"/>
      <c r="B610" s="73" t="s">
        <v>190</v>
      </c>
      <c r="C610" s="70" t="s">
        <v>13</v>
      </c>
      <c r="D610" s="13">
        <v>125.1</v>
      </c>
      <c r="E610" s="14"/>
      <c r="F610" s="140">
        <f>+D610*E610</f>
        <v>0</v>
      </c>
    </row>
    <row r="611" spans="1:6" s="12" customFormat="1" ht="15">
      <c r="A611" s="20"/>
      <c r="B611" s="73"/>
      <c r="C611" s="72"/>
      <c r="D611" s="21"/>
      <c r="E611" s="11"/>
      <c r="F611" s="139"/>
    </row>
    <row r="612" spans="1:6" s="12" customFormat="1" ht="62.25" customHeight="1">
      <c r="A612" s="68" t="s">
        <v>490</v>
      </c>
      <c r="B612" s="193" t="s">
        <v>191</v>
      </c>
      <c r="C612" s="193"/>
      <c r="D612" s="102"/>
      <c r="E612" s="11"/>
      <c r="F612" s="139"/>
    </row>
    <row r="613" spans="1:6" s="12" customFormat="1" ht="15">
      <c r="A613" s="20"/>
      <c r="B613" s="74"/>
      <c r="C613" s="70" t="s">
        <v>10</v>
      </c>
      <c r="D613" s="40">
        <v>1</v>
      </c>
      <c r="E613" s="14"/>
      <c r="F613" s="140">
        <f>+D613*E613</f>
        <v>0</v>
      </c>
    </row>
    <row r="614" spans="1:6" s="12" customFormat="1" ht="17.25" customHeight="1">
      <c r="A614" s="20"/>
      <c r="B614" s="194" t="s">
        <v>244</v>
      </c>
      <c r="C614" s="194"/>
      <c r="D614" s="102"/>
      <c r="E614" s="11"/>
      <c r="F614" s="142">
        <f>SUM(F578:F613)</f>
        <v>0</v>
      </c>
    </row>
    <row r="615" spans="1:6" s="49" customFormat="1" ht="15">
      <c r="A615" s="48"/>
      <c r="B615" s="48"/>
      <c r="C615" s="48"/>
      <c r="D615" s="104"/>
      <c r="E615" s="106"/>
      <c r="F615" s="155"/>
    </row>
    <row r="616" spans="1:6" s="32" customFormat="1" ht="17.25" customHeight="1">
      <c r="A616" s="29"/>
      <c r="B616" s="86"/>
      <c r="C616" s="82"/>
      <c r="D616" s="30"/>
      <c r="E616" s="31"/>
      <c r="F616" s="147"/>
    </row>
    <row r="617" spans="1:6" s="87" customFormat="1" ht="21" customHeight="1">
      <c r="A617" s="168" t="s">
        <v>491</v>
      </c>
      <c r="B617" s="178" t="s">
        <v>210</v>
      </c>
      <c r="C617" s="178"/>
      <c r="D617" s="179"/>
      <c r="E617" s="180"/>
      <c r="F617" s="181"/>
    </row>
    <row r="618" spans="1:6" s="89" customFormat="1" ht="21" customHeight="1">
      <c r="A618" s="88" t="s">
        <v>0</v>
      </c>
      <c r="B618" s="182" t="s">
        <v>207</v>
      </c>
      <c r="C618" s="183"/>
      <c r="D618" s="184"/>
      <c r="E618" s="185"/>
      <c r="F618" s="148">
        <f>+F529</f>
        <v>0</v>
      </c>
    </row>
    <row r="619" spans="1:6" s="89" customFormat="1" ht="21" customHeight="1">
      <c r="A619" s="90" t="s">
        <v>1</v>
      </c>
      <c r="B619" s="186" t="s">
        <v>208</v>
      </c>
      <c r="C619" s="187"/>
      <c r="D619" s="188"/>
      <c r="E619" s="189"/>
      <c r="F619" s="149">
        <f>+F572</f>
        <v>0</v>
      </c>
    </row>
    <row r="620" spans="1:6" s="89" customFormat="1" ht="21" customHeight="1">
      <c r="A620" s="90" t="s">
        <v>2</v>
      </c>
      <c r="B620" s="186" t="s">
        <v>209</v>
      </c>
      <c r="C620" s="187"/>
      <c r="D620" s="188"/>
      <c r="E620" s="189"/>
      <c r="F620" s="149">
        <f>+F614</f>
        <v>0</v>
      </c>
    </row>
    <row r="621" spans="1:6" s="87" customFormat="1" ht="21" customHeight="1">
      <c r="A621" s="91"/>
      <c r="B621" s="190" t="s">
        <v>211</v>
      </c>
      <c r="C621" s="190"/>
      <c r="D621" s="191"/>
      <c r="E621" s="191"/>
      <c r="F621" s="167">
        <f>SUM(F618:F620)</f>
        <v>0</v>
      </c>
    </row>
    <row r="622" spans="1:6" ht="19.5" customHeight="1">
      <c r="A622" s="92"/>
      <c r="B622" s="45"/>
      <c r="C622" s="93"/>
      <c r="D622" s="46"/>
      <c r="F622" s="150"/>
    </row>
    <row r="623" spans="1:6" s="65" customFormat="1" ht="17.25" customHeight="1">
      <c r="A623" s="131" t="s">
        <v>492</v>
      </c>
      <c r="B623" s="132" t="s">
        <v>245</v>
      </c>
      <c r="D623" s="8"/>
      <c r="E623" s="9"/>
      <c r="F623" s="137"/>
    </row>
    <row r="624" spans="1:6" s="19" customFormat="1" ht="14.25">
      <c r="A624" s="38" t="s">
        <v>493</v>
      </c>
      <c r="B624" s="66" t="s">
        <v>213</v>
      </c>
      <c r="C624" s="67"/>
      <c r="D624" s="17"/>
      <c r="E624" s="18"/>
      <c r="F624" s="138"/>
    </row>
    <row r="625" spans="1:9" s="12" customFormat="1" ht="36" customHeight="1">
      <c r="A625" s="20"/>
      <c r="B625" s="197" t="s">
        <v>181</v>
      </c>
      <c r="C625" s="197"/>
      <c r="D625" s="10"/>
      <c r="E625" s="107"/>
      <c r="F625" s="139"/>
      <c r="H625" s="192"/>
      <c r="I625" s="193"/>
    </row>
    <row r="626" spans="1:6" s="12" customFormat="1" ht="117" customHeight="1">
      <c r="A626" s="68" t="s">
        <v>494</v>
      </c>
      <c r="B626" s="192" t="s">
        <v>182</v>
      </c>
      <c r="C626" s="193"/>
      <c r="D626" s="102"/>
      <c r="E626" s="11"/>
      <c r="F626" s="139"/>
    </row>
    <row r="627" spans="1:6" s="12" customFormat="1" ht="18" customHeight="1">
      <c r="A627" s="28"/>
      <c r="B627" s="69" t="s">
        <v>183</v>
      </c>
      <c r="C627" s="72"/>
      <c r="D627" s="102"/>
      <c r="E627" s="11"/>
      <c r="F627" s="139"/>
    </row>
    <row r="628" spans="1:6" s="12" customFormat="1" ht="15">
      <c r="A628" s="20"/>
      <c r="B628" s="74"/>
      <c r="C628" s="70" t="s">
        <v>20</v>
      </c>
      <c r="D628" s="13">
        <v>1</v>
      </c>
      <c r="E628" s="14"/>
      <c r="F628" s="140">
        <f>+D628*E628</f>
        <v>0</v>
      </c>
    </row>
    <row r="629" spans="1:6" s="12" customFormat="1" ht="15">
      <c r="A629" s="20"/>
      <c r="B629" s="74"/>
      <c r="C629" s="72"/>
      <c r="D629" s="10"/>
      <c r="E629" s="11"/>
      <c r="F629" s="139"/>
    </row>
    <row r="630" spans="1:6" s="12" customFormat="1" ht="87.75" customHeight="1">
      <c r="A630" s="68" t="s">
        <v>495</v>
      </c>
      <c r="B630" s="193" t="s">
        <v>241</v>
      </c>
      <c r="C630" s="193"/>
      <c r="D630" s="10"/>
      <c r="E630" s="11"/>
      <c r="F630" s="139"/>
    </row>
    <row r="631" spans="1:6" s="12" customFormat="1" ht="15">
      <c r="A631" s="20"/>
      <c r="B631" s="74"/>
      <c r="C631" s="70" t="s">
        <v>9</v>
      </c>
      <c r="D631" s="13">
        <v>1.4</v>
      </c>
      <c r="E631" s="14"/>
      <c r="F631" s="140">
        <f>+D631*E631</f>
        <v>0</v>
      </c>
    </row>
    <row r="632" spans="1:6" s="12" customFormat="1" ht="15">
      <c r="A632" s="20"/>
      <c r="B632" s="71"/>
      <c r="C632" s="72"/>
      <c r="D632" s="102"/>
      <c r="E632" s="11"/>
      <c r="F632" s="146"/>
    </row>
    <row r="633" spans="1:6" s="12" customFormat="1" ht="88.5" customHeight="1">
      <c r="A633" s="68" t="s">
        <v>496</v>
      </c>
      <c r="B633" s="193" t="s">
        <v>242</v>
      </c>
      <c r="C633" s="193"/>
      <c r="D633" s="102"/>
      <c r="E633" s="11"/>
      <c r="F633" s="139"/>
    </row>
    <row r="634" spans="1:6" s="12" customFormat="1" ht="15">
      <c r="A634" s="20"/>
      <c r="B634" s="74"/>
      <c r="C634" s="70" t="s">
        <v>9</v>
      </c>
      <c r="D634" s="13">
        <v>0.4</v>
      </c>
      <c r="E634" s="14"/>
      <c r="F634" s="140">
        <f>+D634*E634</f>
        <v>0</v>
      </c>
    </row>
    <row r="635" spans="1:6" s="12" customFormat="1" ht="15">
      <c r="A635" s="20"/>
      <c r="B635" s="71"/>
      <c r="C635" s="72"/>
      <c r="D635" s="102"/>
      <c r="E635" s="11"/>
      <c r="F635" s="146"/>
    </row>
    <row r="636" spans="1:6" s="12" customFormat="1" ht="90" customHeight="1">
      <c r="A636" s="68" t="s">
        <v>497</v>
      </c>
      <c r="B636" s="193" t="s">
        <v>184</v>
      </c>
      <c r="C636" s="193"/>
      <c r="D636" s="102"/>
      <c r="E636" s="11"/>
      <c r="F636" s="139"/>
    </row>
    <row r="637" spans="1:6" s="12" customFormat="1" ht="15">
      <c r="A637" s="20"/>
      <c r="B637" s="74"/>
      <c r="C637" s="70" t="s">
        <v>9</v>
      </c>
      <c r="D637" s="13">
        <v>1.3</v>
      </c>
      <c r="E637" s="14"/>
      <c r="F637" s="140">
        <f>+D637*E637</f>
        <v>0</v>
      </c>
    </row>
    <row r="638" spans="1:6" s="12" customFormat="1" ht="15">
      <c r="A638" s="20"/>
      <c r="B638" s="71"/>
      <c r="C638" s="72"/>
      <c r="D638" s="102"/>
      <c r="E638" s="11"/>
      <c r="F638" s="146"/>
    </row>
    <row r="639" spans="1:6" s="12" customFormat="1" ht="162.75" customHeight="1">
      <c r="A639" s="68" t="s">
        <v>498</v>
      </c>
      <c r="B639" s="193" t="s">
        <v>185</v>
      </c>
      <c r="C639" s="193"/>
      <c r="D639" s="102"/>
      <c r="E639" s="11"/>
      <c r="F639" s="139"/>
    </row>
    <row r="640" spans="1:6" s="12" customFormat="1" ht="15">
      <c r="A640" s="20"/>
      <c r="B640" s="74"/>
      <c r="C640" s="70" t="s">
        <v>9</v>
      </c>
      <c r="D640" s="13">
        <v>1.02</v>
      </c>
      <c r="E640" s="14"/>
      <c r="F640" s="140">
        <f>+D640*E640</f>
        <v>0</v>
      </c>
    </row>
    <row r="641" spans="1:6" s="12" customFormat="1" ht="18.75" customHeight="1">
      <c r="A641" s="20"/>
      <c r="B641" s="71"/>
      <c r="C641" s="72"/>
      <c r="D641" s="102"/>
      <c r="E641" s="11"/>
      <c r="F641" s="146"/>
    </row>
    <row r="642" spans="1:6" s="12" customFormat="1" ht="215.25" customHeight="1">
      <c r="A642" s="68" t="s">
        <v>499</v>
      </c>
      <c r="B642" s="193" t="s">
        <v>471</v>
      </c>
      <c r="C642" s="193"/>
      <c r="D642" s="102"/>
      <c r="E642" s="11"/>
      <c r="F642" s="139"/>
    </row>
    <row r="643" spans="1:6" s="12" customFormat="1" ht="15">
      <c r="A643" s="20"/>
      <c r="B643" s="74"/>
      <c r="C643" s="70" t="s">
        <v>9</v>
      </c>
      <c r="D643" s="13">
        <v>2.65</v>
      </c>
      <c r="E643" s="14"/>
      <c r="F643" s="140">
        <f>+D643*E643</f>
        <v>0</v>
      </c>
    </row>
    <row r="644" spans="1:6" s="12" customFormat="1" ht="15">
      <c r="A644" s="20"/>
      <c r="B644" s="71"/>
      <c r="C644" s="72"/>
      <c r="D644" s="102"/>
      <c r="E644" s="11"/>
      <c r="F644" s="146"/>
    </row>
    <row r="645" spans="1:6" s="12" customFormat="1" ht="81" customHeight="1">
      <c r="A645" s="68" t="s">
        <v>500</v>
      </c>
      <c r="B645" s="193" t="s">
        <v>138</v>
      </c>
      <c r="C645" s="193"/>
      <c r="D645" s="102"/>
      <c r="E645" s="11"/>
      <c r="F645" s="139"/>
    </row>
    <row r="646" spans="1:6" s="12" customFormat="1" ht="15">
      <c r="A646" s="20"/>
      <c r="B646" s="74"/>
      <c r="C646" s="70" t="s">
        <v>10</v>
      </c>
      <c r="D646" s="40">
        <v>1</v>
      </c>
      <c r="E646" s="14"/>
      <c r="F646" s="140">
        <f>+D646*E646</f>
        <v>0</v>
      </c>
    </row>
    <row r="647" spans="1:6" s="12" customFormat="1" ht="15">
      <c r="A647" s="20"/>
      <c r="B647" s="71"/>
      <c r="C647" s="72"/>
      <c r="D647" s="102"/>
      <c r="E647" s="11"/>
      <c r="F647" s="146"/>
    </row>
    <row r="648" spans="1:6" s="12" customFormat="1" ht="63" customHeight="1">
      <c r="A648" s="68" t="s">
        <v>501</v>
      </c>
      <c r="B648" s="192" t="s">
        <v>186</v>
      </c>
      <c r="C648" s="193"/>
      <c r="D648" s="102"/>
      <c r="E648" s="11"/>
      <c r="F648" s="139"/>
    </row>
    <row r="649" spans="1:6" s="12" customFormat="1" ht="15">
      <c r="A649" s="20"/>
      <c r="B649" s="74"/>
      <c r="C649" s="70" t="s">
        <v>10</v>
      </c>
      <c r="D649" s="40">
        <v>3</v>
      </c>
      <c r="E649" s="14"/>
      <c r="F649" s="140">
        <f>+D649*E649</f>
        <v>0</v>
      </c>
    </row>
    <row r="650" spans="1:6" s="12" customFormat="1" ht="15">
      <c r="A650" s="20"/>
      <c r="B650" s="71"/>
      <c r="C650" s="72"/>
      <c r="D650" s="102"/>
      <c r="E650" s="11"/>
      <c r="F650" s="146"/>
    </row>
    <row r="651" spans="1:6" s="12" customFormat="1" ht="48.75" customHeight="1">
      <c r="A651" s="68" t="s">
        <v>502</v>
      </c>
      <c r="B651" s="192" t="s">
        <v>187</v>
      </c>
      <c r="C651" s="193"/>
      <c r="D651" s="102"/>
      <c r="E651" s="11"/>
      <c r="F651" s="139"/>
    </row>
    <row r="652" spans="1:6" s="12" customFormat="1" ht="15">
      <c r="A652" s="20"/>
      <c r="B652" s="74"/>
      <c r="C652" s="70" t="s">
        <v>10</v>
      </c>
      <c r="D652" s="40">
        <v>4</v>
      </c>
      <c r="E652" s="14"/>
      <c r="F652" s="140">
        <f>+D652*E652</f>
        <v>0</v>
      </c>
    </row>
    <row r="653" spans="1:6" s="12" customFormat="1" ht="15">
      <c r="A653" s="20"/>
      <c r="B653" s="74"/>
      <c r="C653" s="72"/>
      <c r="D653" s="102"/>
      <c r="E653" s="11"/>
      <c r="F653" s="139"/>
    </row>
    <row r="654" spans="1:6" s="12" customFormat="1" ht="76.5" customHeight="1">
      <c r="A654" s="68" t="s">
        <v>503</v>
      </c>
      <c r="B654" s="192" t="s">
        <v>46</v>
      </c>
      <c r="C654" s="192"/>
      <c r="D654" s="21"/>
      <c r="E654" s="11"/>
      <c r="F654" s="139"/>
    </row>
    <row r="655" spans="1:6" s="12" customFormat="1" ht="15">
      <c r="A655" s="20"/>
      <c r="B655" s="77" t="s">
        <v>188</v>
      </c>
      <c r="C655" s="70" t="s">
        <v>13</v>
      </c>
      <c r="D655" s="13">
        <v>17.57</v>
      </c>
      <c r="E655" s="14"/>
      <c r="F655" s="140">
        <f>+D655*E655</f>
        <v>0</v>
      </c>
    </row>
    <row r="656" spans="1:6" s="12" customFormat="1" ht="15">
      <c r="A656" s="20"/>
      <c r="B656" s="77" t="s">
        <v>189</v>
      </c>
      <c r="C656" s="70" t="s">
        <v>13</v>
      </c>
      <c r="D656" s="13">
        <v>21.85</v>
      </c>
      <c r="E656" s="14"/>
      <c r="F656" s="140">
        <f>+D656*E656</f>
        <v>0</v>
      </c>
    </row>
    <row r="657" spans="1:6" s="12" customFormat="1" ht="15">
      <c r="A657" s="20"/>
      <c r="B657" s="71"/>
      <c r="C657" s="72"/>
      <c r="D657" s="102"/>
      <c r="E657" s="11"/>
      <c r="F657" s="146"/>
    </row>
    <row r="658" spans="1:6" s="12" customFormat="1" ht="48.75" customHeight="1">
      <c r="A658" s="68" t="s">
        <v>504</v>
      </c>
      <c r="B658" s="192" t="s">
        <v>49</v>
      </c>
      <c r="C658" s="193"/>
      <c r="D658" s="21"/>
      <c r="E658" s="11"/>
      <c r="F658" s="139"/>
    </row>
    <row r="659" spans="1:6" s="12" customFormat="1" ht="15">
      <c r="A659" s="20"/>
      <c r="B659" s="73" t="s">
        <v>50</v>
      </c>
      <c r="C659" s="70" t="s">
        <v>13</v>
      </c>
      <c r="D659" s="13">
        <v>138.2</v>
      </c>
      <c r="E659" s="14"/>
      <c r="F659" s="140">
        <f>+D659*E659</f>
        <v>0</v>
      </c>
    </row>
    <row r="660" spans="1:6" s="12" customFormat="1" ht="15">
      <c r="A660" s="20"/>
      <c r="B660" s="73" t="s">
        <v>190</v>
      </c>
      <c r="C660" s="70" t="s">
        <v>13</v>
      </c>
      <c r="D660" s="13">
        <v>153.1</v>
      </c>
      <c r="E660" s="14"/>
      <c r="F660" s="140">
        <f>+D660*E660</f>
        <v>0</v>
      </c>
    </row>
    <row r="661" spans="1:6" s="12" customFormat="1" ht="15">
      <c r="A661" s="20"/>
      <c r="B661" s="71"/>
      <c r="C661" s="72"/>
      <c r="D661" s="102"/>
      <c r="E661" s="11"/>
      <c r="F661" s="146"/>
    </row>
    <row r="662" spans="1:6" s="12" customFormat="1" ht="62.25" customHeight="1">
      <c r="A662" s="68" t="s">
        <v>505</v>
      </c>
      <c r="B662" s="193" t="s">
        <v>640</v>
      </c>
      <c r="C662" s="193"/>
      <c r="D662" s="102"/>
      <c r="E662" s="11"/>
      <c r="F662" s="139"/>
    </row>
    <row r="663" spans="1:6" s="12" customFormat="1" ht="15">
      <c r="A663" s="20"/>
      <c r="B663" s="74"/>
      <c r="C663" s="70" t="s">
        <v>10</v>
      </c>
      <c r="D663" s="40">
        <v>1</v>
      </c>
      <c r="E663" s="14"/>
      <c r="F663" s="140">
        <f>+D663*E663</f>
        <v>0</v>
      </c>
    </row>
    <row r="664" spans="1:6" s="19" customFormat="1" ht="18.75" customHeight="1">
      <c r="A664" s="16"/>
      <c r="B664" s="194" t="s">
        <v>246</v>
      </c>
      <c r="C664" s="194"/>
      <c r="D664" s="103"/>
      <c r="E664" s="18"/>
      <c r="F664" s="142">
        <f>SUM(F628:F663)</f>
        <v>0</v>
      </c>
    </row>
    <row r="665" spans="1:6" s="12" customFormat="1" ht="15">
      <c r="A665" s="20"/>
      <c r="B665" s="20"/>
      <c r="C665" s="20"/>
      <c r="D665" s="10"/>
      <c r="E665" s="11"/>
      <c r="F665" s="139"/>
    </row>
    <row r="666" spans="1:6" s="19" customFormat="1" ht="14.25">
      <c r="A666" s="38" t="s">
        <v>506</v>
      </c>
      <c r="B666" s="66" t="s">
        <v>212</v>
      </c>
      <c r="C666" s="67"/>
      <c r="D666" s="17"/>
      <c r="E666" s="18"/>
      <c r="F666" s="138"/>
    </row>
    <row r="667" spans="1:9" s="12" customFormat="1" ht="36" customHeight="1">
      <c r="A667" s="20"/>
      <c r="B667" s="197" t="s">
        <v>192</v>
      </c>
      <c r="C667" s="197"/>
      <c r="D667" s="10"/>
      <c r="E667" s="11"/>
      <c r="F667" s="139"/>
      <c r="H667" s="192"/>
      <c r="I667" s="193"/>
    </row>
    <row r="668" spans="1:6" s="12" customFormat="1" ht="115.5" customHeight="1">
      <c r="A668" s="68" t="s">
        <v>507</v>
      </c>
      <c r="B668" s="192" t="s">
        <v>193</v>
      </c>
      <c r="C668" s="193"/>
      <c r="D668" s="102"/>
      <c r="E668" s="11"/>
      <c r="F668" s="139"/>
    </row>
    <row r="669" spans="1:6" s="12" customFormat="1" ht="18" customHeight="1">
      <c r="A669" s="28"/>
      <c r="B669" s="69" t="s">
        <v>183</v>
      </c>
      <c r="C669" s="72"/>
      <c r="D669" s="102"/>
      <c r="E669" s="11"/>
      <c r="F669" s="139"/>
    </row>
    <row r="670" spans="1:6" s="12" customFormat="1" ht="15">
      <c r="A670" s="20"/>
      <c r="B670" s="74"/>
      <c r="C670" s="70" t="s">
        <v>20</v>
      </c>
      <c r="D670" s="13">
        <v>1</v>
      </c>
      <c r="E670" s="14"/>
      <c r="F670" s="140">
        <f>+D670*E670</f>
        <v>0</v>
      </c>
    </row>
    <row r="671" spans="1:6" s="12" customFormat="1" ht="15">
      <c r="A671" s="20"/>
      <c r="B671" s="74"/>
      <c r="C671" s="72"/>
      <c r="D671" s="10"/>
      <c r="E671" s="11"/>
      <c r="F671" s="139"/>
    </row>
    <row r="672" spans="1:6" s="12" customFormat="1" ht="90.75" customHeight="1">
      <c r="A672" s="68" t="s">
        <v>508</v>
      </c>
      <c r="B672" s="193" t="s">
        <v>241</v>
      </c>
      <c r="C672" s="193"/>
      <c r="D672" s="10"/>
      <c r="E672" s="11"/>
      <c r="F672" s="139"/>
    </row>
    <row r="673" spans="1:6" s="12" customFormat="1" ht="15">
      <c r="A673" s="20"/>
      <c r="B673" s="74"/>
      <c r="C673" s="70" t="s">
        <v>9</v>
      </c>
      <c r="D673" s="13">
        <v>1.3</v>
      </c>
      <c r="E673" s="14"/>
      <c r="F673" s="140">
        <f>+D673*E673</f>
        <v>0</v>
      </c>
    </row>
    <row r="674" spans="1:6" s="12" customFormat="1" ht="15">
      <c r="A674" s="20"/>
      <c r="B674" s="71"/>
      <c r="C674" s="72"/>
      <c r="D674" s="102"/>
      <c r="E674" s="11"/>
      <c r="F674" s="146"/>
    </row>
    <row r="675" spans="1:6" s="12" customFormat="1" ht="89.25" customHeight="1">
      <c r="A675" s="68" t="s">
        <v>509</v>
      </c>
      <c r="B675" s="193" t="s">
        <v>242</v>
      </c>
      <c r="C675" s="193"/>
      <c r="D675" s="102"/>
      <c r="E675" s="11"/>
      <c r="F675" s="139"/>
    </row>
    <row r="676" spans="1:6" s="12" customFormat="1" ht="15">
      <c r="A676" s="20"/>
      <c r="B676" s="74"/>
      <c r="C676" s="70" t="s">
        <v>9</v>
      </c>
      <c r="D676" s="13">
        <v>0.3</v>
      </c>
      <c r="E676" s="14"/>
      <c r="F676" s="140">
        <f>+D676*E676</f>
        <v>0</v>
      </c>
    </row>
    <row r="677" spans="1:6" s="12" customFormat="1" ht="15">
      <c r="A677" s="20"/>
      <c r="B677" s="71"/>
      <c r="C677" s="72"/>
      <c r="D677" s="102"/>
      <c r="E677" s="11"/>
      <c r="F677" s="146"/>
    </row>
    <row r="678" spans="1:6" s="12" customFormat="1" ht="90.75" customHeight="1">
      <c r="A678" s="68" t="s">
        <v>510</v>
      </c>
      <c r="B678" s="193" t="s">
        <v>184</v>
      </c>
      <c r="C678" s="193"/>
      <c r="D678" s="102"/>
      <c r="E678" s="11"/>
      <c r="F678" s="139"/>
    </row>
    <row r="679" spans="1:6" s="12" customFormat="1" ht="15">
      <c r="A679" s="20"/>
      <c r="B679" s="74"/>
      <c r="C679" s="70" t="s">
        <v>9</v>
      </c>
      <c r="D679" s="13">
        <v>1.12</v>
      </c>
      <c r="E679" s="14"/>
      <c r="F679" s="140">
        <f>+D679*E679</f>
        <v>0</v>
      </c>
    </row>
    <row r="680" spans="1:6" s="12" customFormat="1" ht="15">
      <c r="A680" s="20"/>
      <c r="B680" s="71"/>
      <c r="C680" s="72"/>
      <c r="D680" s="102"/>
      <c r="E680" s="11"/>
      <c r="F680" s="146"/>
    </row>
    <row r="681" spans="1:6" s="12" customFormat="1" ht="158.25" customHeight="1">
      <c r="A681" s="68" t="s">
        <v>511</v>
      </c>
      <c r="B681" s="193" t="s">
        <v>185</v>
      </c>
      <c r="C681" s="193"/>
      <c r="D681" s="102"/>
      <c r="E681" s="11"/>
      <c r="F681" s="139"/>
    </row>
    <row r="682" spans="1:6" s="12" customFormat="1" ht="15">
      <c r="A682" s="20"/>
      <c r="B682" s="74"/>
      <c r="C682" s="70" t="s">
        <v>9</v>
      </c>
      <c r="D682" s="13">
        <v>0.9</v>
      </c>
      <c r="E682" s="14"/>
      <c r="F682" s="140">
        <f>+D682*E682</f>
        <v>0</v>
      </c>
    </row>
    <row r="683" spans="1:6" s="12" customFormat="1" ht="18.75" customHeight="1">
      <c r="A683" s="20"/>
      <c r="B683" s="71"/>
      <c r="C683" s="72"/>
      <c r="D683" s="102"/>
      <c r="E683" s="11"/>
      <c r="F683" s="146"/>
    </row>
    <row r="684" spans="1:6" s="12" customFormat="1" ht="219.75" customHeight="1">
      <c r="A684" s="68" t="s">
        <v>512</v>
      </c>
      <c r="B684" s="193" t="s">
        <v>471</v>
      </c>
      <c r="C684" s="193"/>
      <c r="D684" s="102"/>
      <c r="E684" s="11"/>
      <c r="F684" s="139"/>
    </row>
    <row r="685" spans="1:6" s="12" customFormat="1" ht="15">
      <c r="A685" s="20"/>
      <c r="B685" s="74"/>
      <c r="C685" s="70" t="s">
        <v>9</v>
      </c>
      <c r="D685" s="13">
        <v>2.7</v>
      </c>
      <c r="E685" s="14"/>
      <c r="F685" s="140">
        <f>+D685*E685</f>
        <v>0</v>
      </c>
    </row>
    <row r="686" spans="1:6" s="12" customFormat="1" ht="15">
      <c r="A686" s="20"/>
      <c r="B686" s="71"/>
      <c r="C686" s="72"/>
      <c r="D686" s="102"/>
      <c r="E686" s="11"/>
      <c r="F686" s="146"/>
    </row>
    <row r="687" spans="1:6" s="12" customFormat="1" ht="79.5" customHeight="1">
      <c r="A687" s="68" t="s">
        <v>513</v>
      </c>
      <c r="B687" s="193" t="s">
        <v>138</v>
      </c>
      <c r="C687" s="193"/>
      <c r="D687" s="102"/>
      <c r="E687" s="11"/>
      <c r="F687" s="139"/>
    </row>
    <row r="688" spans="1:6" s="12" customFormat="1" ht="15">
      <c r="A688" s="20"/>
      <c r="B688" s="74"/>
      <c r="C688" s="70" t="s">
        <v>10</v>
      </c>
      <c r="D688" s="13">
        <v>1</v>
      </c>
      <c r="E688" s="14"/>
      <c r="F688" s="140">
        <f>+D688*E688</f>
        <v>0</v>
      </c>
    </row>
    <row r="689" spans="1:6" s="12" customFormat="1" ht="15">
      <c r="A689" s="20"/>
      <c r="B689" s="71"/>
      <c r="C689" s="72"/>
      <c r="D689" s="102"/>
      <c r="E689" s="11"/>
      <c r="F689" s="146"/>
    </row>
    <row r="690" spans="1:6" s="12" customFormat="1" ht="80.25" customHeight="1">
      <c r="A690" s="68" t="s">
        <v>514</v>
      </c>
      <c r="B690" s="192" t="s">
        <v>186</v>
      </c>
      <c r="C690" s="193"/>
      <c r="D690" s="102"/>
      <c r="E690" s="11"/>
      <c r="F690" s="139"/>
    </row>
    <row r="691" spans="1:6" s="12" customFormat="1" ht="15">
      <c r="A691" s="20"/>
      <c r="B691" s="74"/>
      <c r="C691" s="70" t="s">
        <v>10</v>
      </c>
      <c r="D691" s="13">
        <v>3</v>
      </c>
      <c r="E691" s="14"/>
      <c r="F691" s="140">
        <f>+D691*E691</f>
        <v>0</v>
      </c>
    </row>
    <row r="692" spans="1:6" s="12" customFormat="1" ht="15">
      <c r="A692" s="20"/>
      <c r="B692" s="71"/>
      <c r="C692" s="72"/>
      <c r="D692" s="102"/>
      <c r="E692" s="11"/>
      <c r="F692" s="146"/>
    </row>
    <row r="693" spans="1:6" s="12" customFormat="1" ht="53.25" customHeight="1">
      <c r="A693" s="68" t="s">
        <v>515</v>
      </c>
      <c r="B693" s="192" t="s">
        <v>187</v>
      </c>
      <c r="C693" s="193"/>
      <c r="D693" s="102"/>
      <c r="E693" s="11"/>
      <c r="F693" s="139"/>
    </row>
    <row r="694" spans="1:6" s="12" customFormat="1" ht="15">
      <c r="A694" s="20"/>
      <c r="B694" s="74"/>
      <c r="C694" s="70" t="s">
        <v>10</v>
      </c>
      <c r="D694" s="13">
        <v>4</v>
      </c>
      <c r="E694" s="14"/>
      <c r="F694" s="140">
        <f>+D694*E694</f>
        <v>0</v>
      </c>
    </row>
    <row r="695" spans="1:6" s="12" customFormat="1" ht="15">
      <c r="A695" s="20"/>
      <c r="B695" s="74"/>
      <c r="C695" s="72"/>
      <c r="D695" s="102"/>
      <c r="E695" s="11"/>
      <c r="F695" s="139"/>
    </row>
    <row r="696" spans="1:6" s="12" customFormat="1" ht="77.25" customHeight="1">
      <c r="A696" s="68" t="s">
        <v>516</v>
      </c>
      <c r="B696" s="192" t="s">
        <v>46</v>
      </c>
      <c r="C696" s="192"/>
      <c r="D696" s="21"/>
      <c r="E696" s="11"/>
      <c r="F696" s="139"/>
    </row>
    <row r="697" spans="1:6" s="12" customFormat="1" ht="15">
      <c r="A697" s="20"/>
      <c r="B697" s="77" t="s">
        <v>194</v>
      </c>
      <c r="C697" s="70" t="s">
        <v>13</v>
      </c>
      <c r="D697" s="13">
        <v>26.6</v>
      </c>
      <c r="E697" s="14"/>
      <c r="F697" s="140">
        <f>+D697*E697</f>
        <v>0</v>
      </c>
    </row>
    <row r="698" spans="1:6" s="12" customFormat="1" ht="15">
      <c r="A698" s="20"/>
      <c r="B698" s="77" t="s">
        <v>195</v>
      </c>
      <c r="C698" s="70" t="s">
        <v>13</v>
      </c>
      <c r="D698" s="13">
        <v>12.4</v>
      </c>
      <c r="E698" s="14"/>
      <c r="F698" s="140">
        <f>+D698*E698</f>
        <v>0</v>
      </c>
    </row>
    <row r="699" spans="1:6" s="12" customFormat="1" ht="15">
      <c r="A699" s="20"/>
      <c r="B699" s="71"/>
      <c r="C699" s="72"/>
      <c r="D699" s="102"/>
      <c r="E699" s="11"/>
      <c r="F699" s="146"/>
    </row>
    <row r="700" spans="1:6" s="12" customFormat="1" ht="48.75" customHeight="1">
      <c r="A700" s="68" t="s">
        <v>517</v>
      </c>
      <c r="B700" s="192" t="s">
        <v>49</v>
      </c>
      <c r="C700" s="193"/>
      <c r="D700" s="21"/>
      <c r="E700" s="11"/>
      <c r="F700" s="139"/>
    </row>
    <row r="701" spans="1:6" s="12" customFormat="1" ht="15">
      <c r="A701" s="20"/>
      <c r="B701" s="73" t="s">
        <v>50</v>
      </c>
      <c r="C701" s="70" t="s">
        <v>13</v>
      </c>
      <c r="D701" s="13">
        <v>134.5</v>
      </c>
      <c r="E701" s="14"/>
      <c r="F701" s="140">
        <f>+D701*E701</f>
        <v>0</v>
      </c>
    </row>
    <row r="702" spans="1:6" s="12" customFormat="1" ht="15">
      <c r="A702" s="20"/>
      <c r="B702" s="73" t="s">
        <v>190</v>
      </c>
      <c r="C702" s="70" t="s">
        <v>13</v>
      </c>
      <c r="D702" s="13">
        <v>136.4</v>
      </c>
      <c r="E702" s="14"/>
      <c r="F702" s="140">
        <f>+D702*E702</f>
        <v>0</v>
      </c>
    </row>
    <row r="703" spans="1:6" s="12" customFormat="1" ht="15">
      <c r="A703" s="20"/>
      <c r="B703" s="73"/>
      <c r="C703" s="72"/>
      <c r="D703" s="21"/>
      <c r="E703" s="11"/>
      <c r="F703" s="139"/>
    </row>
    <row r="704" spans="1:6" s="12" customFormat="1" ht="62.25" customHeight="1">
      <c r="A704" s="68" t="s">
        <v>518</v>
      </c>
      <c r="B704" s="193" t="s">
        <v>191</v>
      </c>
      <c r="C704" s="193"/>
      <c r="D704" s="102"/>
      <c r="E704" s="11"/>
      <c r="F704" s="139"/>
    </row>
    <row r="705" spans="1:6" s="12" customFormat="1" ht="15">
      <c r="A705" s="20"/>
      <c r="B705" s="74"/>
      <c r="C705" s="70" t="s">
        <v>10</v>
      </c>
      <c r="D705" s="13">
        <v>1</v>
      </c>
      <c r="E705" s="14"/>
      <c r="F705" s="140">
        <f>+D705*E705</f>
        <v>0</v>
      </c>
    </row>
    <row r="706" spans="1:6" s="19" customFormat="1" ht="18.75" customHeight="1">
      <c r="A706" s="16"/>
      <c r="B706" s="194" t="s">
        <v>247</v>
      </c>
      <c r="C706" s="194"/>
      <c r="D706" s="103"/>
      <c r="E706" s="18"/>
      <c r="F706" s="142">
        <f>SUM(F670:F705)</f>
        <v>0</v>
      </c>
    </row>
    <row r="707" spans="1:6" s="12" customFormat="1" ht="15">
      <c r="A707" s="20"/>
      <c r="B707" s="20"/>
      <c r="C707" s="20"/>
      <c r="D707" s="10"/>
      <c r="E707" s="33"/>
      <c r="F707" s="139"/>
    </row>
    <row r="708" spans="1:6" ht="19.5" customHeight="1">
      <c r="A708" s="92"/>
      <c r="B708" s="45"/>
      <c r="C708" s="93"/>
      <c r="D708" s="46"/>
      <c r="F708" s="150"/>
    </row>
    <row r="709" spans="1:6" s="87" customFormat="1" ht="21" customHeight="1">
      <c r="A709" s="168" t="s">
        <v>519</v>
      </c>
      <c r="B709" s="178" t="s">
        <v>206</v>
      </c>
      <c r="C709" s="178"/>
      <c r="D709" s="179"/>
      <c r="E709" s="180"/>
      <c r="F709" s="181"/>
    </row>
    <row r="710" spans="1:6" s="89" customFormat="1" ht="21" customHeight="1">
      <c r="A710" s="88" t="s">
        <v>0</v>
      </c>
      <c r="B710" s="182" t="s">
        <v>213</v>
      </c>
      <c r="C710" s="183"/>
      <c r="D710" s="184"/>
      <c r="E710" s="185"/>
      <c r="F710" s="148">
        <f>+F664</f>
        <v>0</v>
      </c>
    </row>
    <row r="711" spans="1:6" s="89" customFormat="1" ht="21" customHeight="1">
      <c r="A711" s="90" t="s">
        <v>1</v>
      </c>
      <c r="B711" s="186" t="s">
        <v>212</v>
      </c>
      <c r="C711" s="187"/>
      <c r="D711" s="188"/>
      <c r="E711" s="189"/>
      <c r="F711" s="149">
        <f>+F706</f>
        <v>0</v>
      </c>
    </row>
    <row r="712" spans="1:6" s="87" customFormat="1" ht="15">
      <c r="A712" s="91"/>
      <c r="B712" s="190" t="s">
        <v>214</v>
      </c>
      <c r="C712" s="190"/>
      <c r="D712" s="191"/>
      <c r="E712" s="191"/>
      <c r="F712" s="167">
        <f>SUM(F710:F711)</f>
        <v>0</v>
      </c>
    </row>
    <row r="713" spans="1:6" ht="19.5" customHeight="1">
      <c r="A713" s="92"/>
      <c r="B713" s="45"/>
      <c r="C713" s="93"/>
      <c r="D713" s="46"/>
      <c r="F713" s="150"/>
    </row>
    <row r="714" spans="1:6" ht="19.5" customHeight="1">
      <c r="A714" s="92"/>
      <c r="B714" s="45"/>
      <c r="C714" s="93"/>
      <c r="D714" s="46"/>
      <c r="F714" s="150"/>
    </row>
    <row r="715" spans="1:6" s="65" customFormat="1" ht="17.25" customHeight="1">
      <c r="A715" s="131" t="s">
        <v>520</v>
      </c>
      <c r="B715" s="132" t="s">
        <v>252</v>
      </c>
      <c r="D715" s="8"/>
      <c r="E715" s="9"/>
      <c r="F715" s="137"/>
    </row>
    <row r="716" spans="1:6" s="19" customFormat="1" ht="14.25">
      <c r="A716" s="38" t="s">
        <v>521</v>
      </c>
      <c r="B716" s="66" t="s">
        <v>15</v>
      </c>
      <c r="C716" s="67"/>
      <c r="D716" s="17"/>
      <c r="E716" s="18"/>
      <c r="F716" s="138"/>
    </row>
    <row r="717" spans="1:6" s="12" customFormat="1" ht="86.25" customHeight="1">
      <c r="A717" s="68" t="s">
        <v>522</v>
      </c>
      <c r="B717" s="192" t="s">
        <v>16</v>
      </c>
      <c r="C717" s="193"/>
      <c r="D717" s="10"/>
      <c r="E717" s="33"/>
      <c r="F717" s="139"/>
    </row>
    <row r="718" spans="1:6" s="12" customFormat="1" ht="15">
      <c r="A718" s="20"/>
      <c r="B718" s="69"/>
      <c r="C718" s="70" t="s">
        <v>605</v>
      </c>
      <c r="D718" s="13">
        <v>12</v>
      </c>
      <c r="E718" s="14"/>
      <c r="F718" s="140">
        <f>+D718*E718</f>
        <v>0</v>
      </c>
    </row>
    <row r="719" spans="1:6" s="12" customFormat="1" ht="17.25" customHeight="1">
      <c r="A719" s="20"/>
      <c r="B719" s="71"/>
      <c r="C719" s="71"/>
      <c r="D719" s="10"/>
      <c r="E719" s="15"/>
      <c r="F719" s="141"/>
    </row>
    <row r="720" spans="1:6" s="12" customFormat="1" ht="116.25" customHeight="1">
      <c r="A720" s="68" t="s">
        <v>523</v>
      </c>
      <c r="B720" s="192" t="s">
        <v>17</v>
      </c>
      <c r="C720" s="192"/>
      <c r="D720" s="10"/>
      <c r="E720" s="11"/>
      <c r="F720" s="139"/>
    </row>
    <row r="721" spans="1:6" s="12" customFormat="1" ht="15">
      <c r="A721" s="20"/>
      <c r="B721" s="69"/>
      <c r="C721" s="70" t="s">
        <v>605</v>
      </c>
      <c r="D721" s="13">
        <v>12</v>
      </c>
      <c r="E721" s="14"/>
      <c r="F721" s="140">
        <f>+D721*E721</f>
        <v>0</v>
      </c>
    </row>
    <row r="722" spans="1:6" s="12" customFormat="1" ht="17.25" customHeight="1">
      <c r="A722" s="20"/>
      <c r="B722" s="71"/>
      <c r="C722" s="71"/>
      <c r="D722" s="10"/>
      <c r="E722" s="15"/>
      <c r="F722" s="141"/>
    </row>
    <row r="723" spans="1:6" s="12" customFormat="1" ht="86.25" customHeight="1">
      <c r="A723" s="68" t="s">
        <v>524</v>
      </c>
      <c r="B723" s="192" t="s">
        <v>18</v>
      </c>
      <c r="C723" s="192"/>
      <c r="D723" s="10"/>
      <c r="E723" s="11"/>
      <c r="F723" s="139"/>
    </row>
    <row r="724" spans="1:6" s="12" customFormat="1" ht="15">
      <c r="A724" s="20"/>
      <c r="B724" s="69"/>
      <c r="C724" s="70" t="s">
        <v>605</v>
      </c>
      <c r="D724" s="13">
        <v>12</v>
      </c>
      <c r="E724" s="14"/>
      <c r="F724" s="140">
        <f>+D724*E724</f>
        <v>0</v>
      </c>
    </row>
    <row r="725" spans="1:6" s="12" customFormat="1" ht="17.25" customHeight="1">
      <c r="A725" s="20"/>
      <c r="B725" s="71"/>
      <c r="C725" s="71"/>
      <c r="D725" s="10"/>
      <c r="E725" s="15"/>
      <c r="F725" s="141"/>
    </row>
    <row r="726" spans="1:6" s="12" customFormat="1" ht="51" customHeight="1">
      <c r="A726" s="68" t="s">
        <v>525</v>
      </c>
      <c r="B726" s="192" t="s">
        <v>19</v>
      </c>
      <c r="C726" s="192"/>
      <c r="D726" s="10"/>
      <c r="E726" s="11"/>
      <c r="F726" s="139"/>
    </row>
    <row r="727" spans="1:6" s="12" customFormat="1" ht="15">
      <c r="A727" s="20"/>
      <c r="B727" s="69"/>
      <c r="C727" s="70" t="s">
        <v>20</v>
      </c>
      <c r="D727" s="13">
        <v>1</v>
      </c>
      <c r="E727" s="14"/>
      <c r="F727" s="140">
        <f>+D727*E727</f>
        <v>0</v>
      </c>
    </row>
    <row r="728" spans="1:6" s="19" customFormat="1" ht="14.25">
      <c r="A728" s="16"/>
      <c r="B728" s="66" t="s">
        <v>21</v>
      </c>
      <c r="C728" s="67"/>
      <c r="D728" s="17"/>
      <c r="E728" s="18"/>
      <c r="F728" s="142">
        <f>SUM(F718:F727)</f>
        <v>0</v>
      </c>
    </row>
    <row r="729" spans="1:6" s="12" customFormat="1" ht="16.5" customHeight="1">
      <c r="A729" s="20"/>
      <c r="B729" s="71"/>
      <c r="C729" s="72"/>
      <c r="D729" s="10"/>
      <c r="E729" s="33"/>
      <c r="F729" s="139"/>
    </row>
    <row r="730" spans="1:6" s="19" customFormat="1" ht="14.25">
      <c r="A730" s="38" t="s">
        <v>526</v>
      </c>
      <c r="B730" s="66" t="s">
        <v>11</v>
      </c>
      <c r="C730" s="67"/>
      <c r="D730" s="22"/>
      <c r="E730" s="108"/>
      <c r="F730" s="138"/>
    </row>
    <row r="731" spans="1:6" s="12" customFormat="1" ht="177" customHeight="1">
      <c r="A731" s="68" t="s">
        <v>527</v>
      </c>
      <c r="B731" s="193" t="s">
        <v>617</v>
      </c>
      <c r="C731" s="193"/>
      <c r="D731" s="21"/>
      <c r="E731" s="33"/>
      <c r="F731" s="139"/>
    </row>
    <row r="732" spans="1:6" s="12" customFormat="1" ht="15">
      <c r="A732" s="20"/>
      <c r="B732" s="73"/>
      <c r="C732" s="84" t="s">
        <v>9</v>
      </c>
      <c r="D732" s="13">
        <v>115.5</v>
      </c>
      <c r="E732" s="14"/>
      <c r="F732" s="140">
        <f>+D732*E732</f>
        <v>0</v>
      </c>
    </row>
    <row r="733" spans="1:6" s="12" customFormat="1" ht="16.5" customHeight="1">
      <c r="A733" s="20"/>
      <c r="B733" s="71"/>
      <c r="C733" s="72"/>
      <c r="D733" s="10"/>
      <c r="E733" s="11"/>
      <c r="F733" s="139"/>
    </row>
    <row r="734" spans="1:7" s="73" customFormat="1" ht="191.25" customHeight="1">
      <c r="A734" s="68" t="s">
        <v>528</v>
      </c>
      <c r="B734" s="193" t="s">
        <v>149</v>
      </c>
      <c r="C734" s="193"/>
      <c r="D734" s="109"/>
      <c r="E734" s="110"/>
      <c r="F734" s="139"/>
      <c r="G734" s="12"/>
    </row>
    <row r="735" spans="1:6" s="73" customFormat="1" ht="15">
      <c r="A735" s="50"/>
      <c r="B735" s="69"/>
      <c r="C735" s="70" t="s">
        <v>20</v>
      </c>
      <c r="D735" s="13">
        <v>1</v>
      </c>
      <c r="E735" s="14"/>
      <c r="F735" s="140">
        <f>+D735*E735</f>
        <v>0</v>
      </c>
    </row>
    <row r="736" spans="1:6" s="12" customFormat="1" ht="16.5" customHeight="1">
      <c r="A736" s="20"/>
      <c r="B736" s="71"/>
      <c r="C736" s="72"/>
      <c r="D736" s="10"/>
      <c r="E736" s="11"/>
      <c r="F736" s="139"/>
    </row>
    <row r="737" spans="1:6" s="73" customFormat="1" ht="59.25" customHeight="1">
      <c r="A737" s="68" t="s">
        <v>529</v>
      </c>
      <c r="B737" s="200" t="s">
        <v>249</v>
      </c>
      <c r="C737" s="200"/>
      <c r="D737" s="109"/>
      <c r="E737" s="110"/>
      <c r="F737" s="156"/>
    </row>
    <row r="738" spans="1:6" s="73" customFormat="1" ht="15">
      <c r="A738" s="50"/>
      <c r="B738" s="69"/>
      <c r="C738" s="84" t="s">
        <v>9</v>
      </c>
      <c r="D738" s="13">
        <v>41.4</v>
      </c>
      <c r="E738" s="14"/>
      <c r="F738" s="140">
        <f>+D738*E738</f>
        <v>0</v>
      </c>
    </row>
    <row r="739" spans="1:6" s="73" customFormat="1" ht="15">
      <c r="A739" s="50"/>
      <c r="B739" s="69"/>
      <c r="D739" s="109"/>
      <c r="E739" s="110"/>
      <c r="F739" s="156"/>
    </row>
    <row r="740" spans="1:6" s="73" customFormat="1" ht="90.75" customHeight="1">
      <c r="A740" s="68" t="s">
        <v>530</v>
      </c>
      <c r="B740" s="193" t="s">
        <v>250</v>
      </c>
      <c r="C740" s="193"/>
      <c r="D740" s="109"/>
      <c r="E740" s="110"/>
      <c r="F740" s="156"/>
    </row>
    <row r="741" spans="1:6" s="73" customFormat="1" ht="15">
      <c r="A741" s="50"/>
      <c r="B741" s="69"/>
      <c r="C741" s="84" t="s">
        <v>9</v>
      </c>
      <c r="D741" s="13">
        <v>74.1</v>
      </c>
      <c r="E741" s="14"/>
      <c r="F741" s="140">
        <f>+D741*E741</f>
        <v>0</v>
      </c>
    </row>
    <row r="742" spans="1:6" s="12" customFormat="1" ht="16.5" customHeight="1">
      <c r="A742" s="20"/>
      <c r="B742" s="71"/>
      <c r="C742" s="72"/>
      <c r="D742" s="10"/>
      <c r="E742" s="11"/>
      <c r="F742" s="139"/>
    </row>
    <row r="743" spans="1:9" s="12" customFormat="1" ht="177" customHeight="1">
      <c r="A743" s="68" t="s">
        <v>531</v>
      </c>
      <c r="B743" s="193" t="s">
        <v>248</v>
      </c>
      <c r="C743" s="193"/>
      <c r="D743" s="21"/>
      <c r="E743" s="11"/>
      <c r="F743" s="139"/>
      <c r="H743" s="192"/>
      <c r="I743" s="192"/>
    </row>
    <row r="744" spans="1:6" s="12" customFormat="1" ht="15.75" customHeight="1">
      <c r="A744" s="20"/>
      <c r="B744" s="74"/>
      <c r="C744" s="70" t="s">
        <v>605</v>
      </c>
      <c r="D744" s="13">
        <v>15</v>
      </c>
      <c r="E744" s="14"/>
      <c r="F744" s="140">
        <f>+D744*E744</f>
        <v>0</v>
      </c>
    </row>
    <row r="745" spans="1:6" s="19" customFormat="1" ht="14.25">
      <c r="A745" s="16"/>
      <c r="B745" s="66" t="s">
        <v>132</v>
      </c>
      <c r="C745" s="67"/>
      <c r="D745" s="17"/>
      <c r="E745" s="18"/>
      <c r="F745" s="142">
        <f>SUM(F732:F744)</f>
        <v>0</v>
      </c>
    </row>
    <row r="746" spans="1:6" s="12" customFormat="1" ht="16.5" customHeight="1">
      <c r="A746" s="20"/>
      <c r="B746" s="71"/>
      <c r="C746" s="72"/>
      <c r="D746" s="10"/>
      <c r="E746" s="11"/>
      <c r="F746" s="139"/>
    </row>
    <row r="747" spans="1:6" s="19" customFormat="1" ht="14.25">
      <c r="A747" s="38" t="s">
        <v>532</v>
      </c>
      <c r="B747" s="66" t="s">
        <v>12</v>
      </c>
      <c r="C747" s="67"/>
      <c r="D747" s="22"/>
      <c r="E747" s="18"/>
      <c r="F747" s="138"/>
    </row>
    <row r="748" spans="1:6" s="12" customFormat="1" ht="87.75" customHeight="1">
      <c r="A748" s="68" t="s">
        <v>533</v>
      </c>
      <c r="B748" s="200" t="s">
        <v>150</v>
      </c>
      <c r="C748" s="200"/>
      <c r="D748" s="21"/>
      <c r="E748" s="11"/>
      <c r="F748" s="139"/>
    </row>
    <row r="749" spans="1:6" s="12" customFormat="1" ht="15">
      <c r="A749" s="20"/>
      <c r="B749" s="77" t="s">
        <v>29</v>
      </c>
      <c r="C749" s="70" t="s">
        <v>9</v>
      </c>
      <c r="D749" s="13">
        <v>3.8</v>
      </c>
      <c r="E749" s="14"/>
      <c r="F749" s="140">
        <f>+D749*E749</f>
        <v>0</v>
      </c>
    </row>
    <row r="750" spans="1:6" s="12" customFormat="1" ht="15" customHeight="1">
      <c r="A750" s="20"/>
      <c r="B750" s="71"/>
      <c r="C750" s="72"/>
      <c r="D750" s="21"/>
      <c r="E750" s="11"/>
      <c r="F750" s="139"/>
    </row>
    <row r="751" spans="1:6" s="12" customFormat="1" ht="119.25" customHeight="1">
      <c r="A751" s="68" t="s">
        <v>534</v>
      </c>
      <c r="B751" s="200" t="s">
        <v>251</v>
      </c>
      <c r="C751" s="200"/>
      <c r="D751" s="21"/>
      <c r="E751" s="11"/>
      <c r="F751" s="139"/>
    </row>
    <row r="752" spans="1:6" s="12" customFormat="1" ht="15" customHeight="1">
      <c r="A752" s="20"/>
      <c r="B752" s="71"/>
      <c r="C752" s="70" t="s">
        <v>9</v>
      </c>
      <c r="D752" s="13">
        <v>0.8</v>
      </c>
      <c r="E752" s="14"/>
      <c r="F752" s="140">
        <f>+D752*E752</f>
        <v>0</v>
      </c>
    </row>
    <row r="753" spans="1:6" s="12" customFormat="1" ht="16.5" customHeight="1">
      <c r="A753" s="20"/>
      <c r="B753" s="71"/>
      <c r="C753" s="72"/>
      <c r="D753" s="10"/>
      <c r="E753" s="11"/>
      <c r="F753" s="139"/>
    </row>
    <row r="754" spans="1:6" s="12" customFormat="1" ht="189.75" customHeight="1">
      <c r="A754" s="68" t="s">
        <v>535</v>
      </c>
      <c r="B754" s="200" t="s">
        <v>151</v>
      </c>
      <c r="C754" s="200"/>
      <c r="D754" s="21"/>
      <c r="E754" s="11"/>
      <c r="F754" s="139"/>
    </row>
    <row r="755" spans="1:6" s="12" customFormat="1" ht="15" customHeight="1">
      <c r="A755" s="20"/>
      <c r="B755" s="76" t="s">
        <v>33</v>
      </c>
      <c r="C755" s="70" t="s">
        <v>9</v>
      </c>
      <c r="D755" s="13">
        <v>4.2</v>
      </c>
      <c r="E755" s="14"/>
      <c r="F755" s="140">
        <f>+D755*E755</f>
        <v>0</v>
      </c>
    </row>
    <row r="756" spans="1:6" s="12" customFormat="1" ht="16.5" customHeight="1">
      <c r="A756" s="20"/>
      <c r="B756" s="76"/>
      <c r="C756" s="72"/>
      <c r="D756" s="10"/>
      <c r="E756" s="11"/>
      <c r="F756" s="139"/>
    </row>
    <row r="757" spans="1:6" s="12" customFormat="1" ht="332.25" customHeight="1">
      <c r="A757" s="68" t="s">
        <v>536</v>
      </c>
      <c r="B757" s="193" t="s">
        <v>152</v>
      </c>
      <c r="C757" s="193"/>
      <c r="D757" s="21"/>
      <c r="E757" s="11"/>
      <c r="F757" s="139"/>
    </row>
    <row r="758" spans="1:6" s="12" customFormat="1" ht="15" customHeight="1">
      <c r="A758" s="20"/>
      <c r="B758" s="76" t="s">
        <v>33</v>
      </c>
      <c r="C758" s="70" t="s">
        <v>9</v>
      </c>
      <c r="D758" s="13">
        <v>10.2</v>
      </c>
      <c r="E758" s="14"/>
      <c r="F758" s="140">
        <f>+D758*E758</f>
        <v>0</v>
      </c>
    </row>
    <row r="759" spans="1:6" s="12" customFormat="1" ht="16.5" customHeight="1">
      <c r="A759" s="20"/>
      <c r="B759" s="71"/>
      <c r="C759" s="72"/>
      <c r="D759" s="10"/>
      <c r="E759" s="11"/>
      <c r="F759" s="139"/>
    </row>
    <row r="760" spans="1:6" s="12" customFormat="1" ht="234.75" customHeight="1">
      <c r="A760" s="68" t="s">
        <v>537</v>
      </c>
      <c r="B760" s="193" t="s">
        <v>153</v>
      </c>
      <c r="C760" s="193"/>
      <c r="D760" s="21"/>
      <c r="E760" s="11"/>
      <c r="F760" s="139"/>
    </row>
    <row r="761" spans="1:6" s="12" customFormat="1" ht="15" customHeight="1">
      <c r="A761" s="20"/>
      <c r="B761" s="76" t="s">
        <v>33</v>
      </c>
      <c r="C761" s="70" t="s">
        <v>9</v>
      </c>
      <c r="D761" s="13">
        <v>2.4</v>
      </c>
      <c r="E761" s="14"/>
      <c r="F761" s="140">
        <f>+D761*E761</f>
        <v>0</v>
      </c>
    </row>
    <row r="762" spans="1:6" s="12" customFormat="1" ht="16.5" customHeight="1">
      <c r="A762" s="20"/>
      <c r="B762" s="71"/>
      <c r="C762" s="72"/>
      <c r="D762" s="10"/>
      <c r="E762" s="11"/>
      <c r="F762" s="139"/>
    </row>
    <row r="763" spans="1:6" s="12" customFormat="1" ht="48" customHeight="1">
      <c r="A763" s="68" t="s">
        <v>538</v>
      </c>
      <c r="B763" s="193" t="s">
        <v>154</v>
      </c>
      <c r="C763" s="193"/>
      <c r="D763" s="21"/>
      <c r="E763" s="11"/>
      <c r="F763" s="139"/>
    </row>
    <row r="764" spans="1:6" s="12" customFormat="1" ht="15" customHeight="1">
      <c r="A764" s="20"/>
      <c r="B764" s="76"/>
      <c r="C764" s="70" t="s">
        <v>9</v>
      </c>
      <c r="D764" s="13">
        <v>0.5</v>
      </c>
      <c r="E764" s="14"/>
      <c r="F764" s="140">
        <f>+D764*E764</f>
        <v>0</v>
      </c>
    </row>
    <row r="765" spans="1:6" s="12" customFormat="1" ht="16.5" customHeight="1">
      <c r="A765" s="20"/>
      <c r="B765" s="71"/>
      <c r="C765" s="72"/>
      <c r="D765" s="10"/>
      <c r="E765" s="11"/>
      <c r="F765" s="139"/>
    </row>
    <row r="766" spans="1:6" s="12" customFormat="1" ht="47.25" customHeight="1">
      <c r="A766" s="68" t="s">
        <v>539</v>
      </c>
      <c r="B766" s="192" t="s">
        <v>49</v>
      </c>
      <c r="C766" s="193"/>
      <c r="D766" s="21"/>
      <c r="E766" s="11"/>
      <c r="F766" s="139"/>
    </row>
    <row r="767" spans="1:6" s="12" customFormat="1" ht="15">
      <c r="A767" s="20"/>
      <c r="B767" s="73" t="s">
        <v>51</v>
      </c>
      <c r="C767" s="70" t="s">
        <v>13</v>
      </c>
      <c r="D767" s="13">
        <v>1594.7</v>
      </c>
      <c r="E767" s="14"/>
      <c r="F767" s="140">
        <f>+D767*E767</f>
        <v>0</v>
      </c>
    </row>
    <row r="768" spans="1:6" s="12" customFormat="1" ht="16.5" customHeight="1">
      <c r="A768" s="20"/>
      <c r="B768" s="71"/>
      <c r="C768" s="72"/>
      <c r="D768" s="10"/>
      <c r="E768" s="11"/>
      <c r="F768" s="139"/>
    </row>
    <row r="769" spans="1:6" s="12" customFormat="1" ht="80.25" customHeight="1">
      <c r="A769" s="68" t="s">
        <v>540</v>
      </c>
      <c r="B769" s="192" t="s">
        <v>46</v>
      </c>
      <c r="C769" s="192"/>
      <c r="D769" s="21"/>
      <c r="E769" s="11"/>
      <c r="F769" s="139"/>
    </row>
    <row r="770" spans="1:6" s="12" customFormat="1" ht="15">
      <c r="A770" s="20"/>
      <c r="B770" s="77" t="s">
        <v>155</v>
      </c>
      <c r="C770" s="70" t="s">
        <v>13</v>
      </c>
      <c r="D770" s="13">
        <v>26</v>
      </c>
      <c r="E770" s="14"/>
      <c r="F770" s="140">
        <f>+D770*E770</f>
        <v>0</v>
      </c>
    </row>
    <row r="771" spans="1:6" s="12" customFormat="1" ht="15">
      <c r="A771" s="20"/>
      <c r="B771" s="77" t="s">
        <v>156</v>
      </c>
      <c r="C771" s="70" t="s">
        <v>13</v>
      </c>
      <c r="D771" s="13">
        <v>35</v>
      </c>
      <c r="E771" s="14"/>
      <c r="F771" s="140">
        <f>+D771*E771</f>
        <v>0</v>
      </c>
    </row>
    <row r="772" spans="1:6" s="12" customFormat="1" ht="16.5" customHeight="1">
      <c r="A772" s="20"/>
      <c r="B772" s="71"/>
      <c r="C772" s="72"/>
      <c r="D772" s="10"/>
      <c r="E772" s="11"/>
      <c r="F772" s="139"/>
    </row>
    <row r="773" spans="1:6" s="12" customFormat="1" ht="45.75" customHeight="1">
      <c r="A773" s="68" t="s">
        <v>541</v>
      </c>
      <c r="B773" s="192" t="s">
        <v>157</v>
      </c>
      <c r="C773" s="192"/>
      <c r="D773" s="21"/>
      <c r="E773" s="11"/>
      <c r="F773" s="139"/>
    </row>
    <row r="774" spans="1:6" s="12" customFormat="1" ht="15" customHeight="1">
      <c r="A774" s="20"/>
      <c r="B774" s="192" t="s">
        <v>158</v>
      </c>
      <c r="C774" s="192"/>
      <c r="D774" s="21"/>
      <c r="E774" s="11"/>
      <c r="F774" s="139"/>
    </row>
    <row r="775" spans="1:6" s="12" customFormat="1" ht="13.5" customHeight="1">
      <c r="A775" s="20"/>
      <c r="B775" s="111"/>
      <c r="C775" s="70" t="s">
        <v>10</v>
      </c>
      <c r="D775" s="13">
        <v>10</v>
      </c>
      <c r="E775" s="14"/>
      <c r="F775" s="140">
        <f>+D775*E775</f>
        <v>0</v>
      </c>
    </row>
    <row r="776" spans="1:6" s="19" customFormat="1" ht="14.25">
      <c r="A776" s="16"/>
      <c r="B776" s="66" t="s">
        <v>139</v>
      </c>
      <c r="C776" s="67"/>
      <c r="D776" s="17"/>
      <c r="E776" s="18"/>
      <c r="F776" s="142">
        <f>SUM(F749:F775)</f>
        <v>0</v>
      </c>
    </row>
    <row r="777" spans="1:6" s="12" customFormat="1" ht="16.5" customHeight="1">
      <c r="A777" s="20"/>
      <c r="B777" s="71"/>
      <c r="C777" s="72"/>
      <c r="D777" s="10"/>
      <c r="E777" s="11"/>
      <c r="F777" s="139"/>
    </row>
    <row r="778" spans="1:6" s="19" customFormat="1" ht="14.25">
      <c r="A778" s="38" t="s">
        <v>542</v>
      </c>
      <c r="B778" s="66" t="s">
        <v>14</v>
      </c>
      <c r="C778" s="67"/>
      <c r="D778" s="22"/>
      <c r="E778" s="18"/>
      <c r="F778" s="138"/>
    </row>
    <row r="779" spans="1:6" s="12" customFormat="1" ht="219" customHeight="1">
      <c r="A779" s="68" t="s">
        <v>543</v>
      </c>
      <c r="B779" s="192" t="s">
        <v>159</v>
      </c>
      <c r="C779" s="192"/>
      <c r="D779" s="21"/>
      <c r="E779" s="11"/>
      <c r="F779" s="139"/>
    </row>
    <row r="780" spans="1:6" s="12" customFormat="1" ht="15">
      <c r="A780" s="20"/>
      <c r="B780" s="77"/>
      <c r="C780" s="70" t="s">
        <v>10</v>
      </c>
      <c r="D780" s="13">
        <v>1</v>
      </c>
      <c r="E780" s="14"/>
      <c r="F780" s="140">
        <f>+D780*E780</f>
        <v>0</v>
      </c>
    </row>
    <row r="781" spans="1:6" s="19" customFormat="1" ht="14.25">
      <c r="A781" s="16"/>
      <c r="B781" s="66" t="s">
        <v>160</v>
      </c>
      <c r="C781" s="67"/>
      <c r="D781" s="17"/>
      <c r="E781" s="18"/>
      <c r="F781" s="142">
        <f>SUM(F780)</f>
        <v>0</v>
      </c>
    </row>
    <row r="782" spans="1:6" s="12" customFormat="1" ht="16.5" customHeight="1">
      <c r="A782" s="20"/>
      <c r="B782" s="71"/>
      <c r="C782" s="72"/>
      <c r="D782" s="10"/>
      <c r="E782" s="11"/>
      <c r="F782" s="139"/>
    </row>
    <row r="783" spans="1:6" s="19" customFormat="1" ht="14.25">
      <c r="A783" s="38" t="s">
        <v>544</v>
      </c>
      <c r="B783" s="66" t="s">
        <v>81</v>
      </c>
      <c r="C783" s="67"/>
      <c r="D783" s="22"/>
      <c r="E783" s="18"/>
      <c r="F783" s="138"/>
    </row>
    <row r="784" spans="1:6" s="12" customFormat="1" ht="110.25" customHeight="1">
      <c r="A784" s="68" t="s">
        <v>545</v>
      </c>
      <c r="B784" s="192" t="s">
        <v>161</v>
      </c>
      <c r="C784" s="192"/>
      <c r="D784" s="21"/>
      <c r="E784" s="11"/>
      <c r="F784" s="139"/>
    </row>
    <row r="785" spans="1:6" s="12" customFormat="1" ht="15">
      <c r="A785" s="20"/>
      <c r="B785" s="77"/>
      <c r="C785" s="70" t="s">
        <v>20</v>
      </c>
      <c r="D785" s="13">
        <v>2</v>
      </c>
      <c r="E785" s="14"/>
      <c r="F785" s="140">
        <f>+D785*E785</f>
        <v>0</v>
      </c>
    </row>
    <row r="786" spans="1:6" s="19" customFormat="1" ht="14.25">
      <c r="A786" s="16"/>
      <c r="B786" s="66" t="s">
        <v>162</v>
      </c>
      <c r="C786" s="67"/>
      <c r="D786" s="17"/>
      <c r="E786" s="18"/>
      <c r="F786" s="142">
        <f>SUM(F785)</f>
        <v>0</v>
      </c>
    </row>
    <row r="787" spans="1:6" s="12" customFormat="1" ht="16.5" customHeight="1">
      <c r="A787" s="20"/>
      <c r="B787" s="71"/>
      <c r="C787" s="72"/>
      <c r="D787" s="10"/>
      <c r="E787" s="11"/>
      <c r="F787" s="139"/>
    </row>
    <row r="788" spans="1:6" s="19" customFormat="1" ht="14.25">
      <c r="A788" s="38" t="s">
        <v>546</v>
      </c>
      <c r="B788" s="66" t="s">
        <v>64</v>
      </c>
      <c r="C788" s="67"/>
      <c r="D788" s="22"/>
      <c r="E788" s="18"/>
      <c r="F788" s="138"/>
    </row>
    <row r="789" spans="1:6" s="12" customFormat="1" ht="60" customHeight="1">
      <c r="A789" s="68" t="s">
        <v>547</v>
      </c>
      <c r="B789" s="192" t="s">
        <v>163</v>
      </c>
      <c r="C789" s="192"/>
      <c r="D789" s="10"/>
      <c r="E789" s="11"/>
      <c r="F789" s="139"/>
    </row>
    <row r="790" spans="1:6" s="12" customFormat="1" ht="135.75" customHeight="1">
      <c r="A790" s="20"/>
      <c r="B790" s="192" t="s">
        <v>164</v>
      </c>
      <c r="C790" s="192"/>
      <c r="D790" s="10"/>
      <c r="E790" s="11"/>
      <c r="F790" s="139"/>
    </row>
    <row r="791" spans="1:6" s="12" customFormat="1" ht="81" customHeight="1">
      <c r="A791" s="20"/>
      <c r="B791" s="192" t="s">
        <v>165</v>
      </c>
      <c r="C791" s="192"/>
      <c r="D791" s="10"/>
      <c r="E791" s="11"/>
      <c r="F791" s="139"/>
    </row>
    <row r="792" spans="1:6" s="12" customFormat="1" ht="34.5" customHeight="1">
      <c r="A792" s="20"/>
      <c r="B792" s="192" t="s">
        <v>166</v>
      </c>
      <c r="C792" s="192"/>
      <c r="D792" s="10"/>
      <c r="E792" s="11"/>
      <c r="F792" s="139"/>
    </row>
    <row r="793" spans="1:6" s="12" customFormat="1" ht="78" customHeight="1">
      <c r="A793" s="20"/>
      <c r="B793" s="192" t="s">
        <v>167</v>
      </c>
      <c r="C793" s="192"/>
      <c r="D793" s="10"/>
      <c r="E793" s="11"/>
      <c r="F793" s="139"/>
    </row>
    <row r="794" spans="1:6" s="12" customFormat="1" ht="44.25" customHeight="1">
      <c r="A794" s="20"/>
      <c r="B794" s="192" t="s">
        <v>168</v>
      </c>
      <c r="C794" s="192"/>
      <c r="D794" s="10"/>
      <c r="E794" s="11"/>
      <c r="F794" s="139"/>
    </row>
    <row r="795" spans="1:6" s="12" customFormat="1" ht="16.5" customHeight="1">
      <c r="A795" s="20"/>
      <c r="B795" s="76" t="s">
        <v>169</v>
      </c>
      <c r="C795" s="70" t="s">
        <v>605</v>
      </c>
      <c r="D795" s="13">
        <v>39</v>
      </c>
      <c r="E795" s="14"/>
      <c r="F795" s="140">
        <f>+D795*E795</f>
        <v>0</v>
      </c>
    </row>
    <row r="796" spans="1:6" s="19" customFormat="1" ht="14.25">
      <c r="A796" s="16"/>
      <c r="B796" s="66" t="s">
        <v>170</v>
      </c>
      <c r="C796" s="67"/>
      <c r="D796" s="17"/>
      <c r="E796" s="18"/>
      <c r="F796" s="142">
        <f>SUM(F795)</f>
        <v>0</v>
      </c>
    </row>
    <row r="797" spans="1:6" s="12" customFormat="1" ht="16.5" customHeight="1">
      <c r="A797" s="20"/>
      <c r="B797" s="71"/>
      <c r="C797" s="72"/>
      <c r="D797" s="10"/>
      <c r="E797" s="11"/>
      <c r="F797" s="139"/>
    </row>
    <row r="798" spans="1:6" s="19" customFormat="1" ht="14.25">
      <c r="A798" s="38" t="s">
        <v>548</v>
      </c>
      <c r="B798" s="66" t="s">
        <v>90</v>
      </c>
      <c r="C798" s="67"/>
      <c r="D798" s="22"/>
      <c r="E798" s="18"/>
      <c r="F798" s="138"/>
    </row>
    <row r="799" spans="1:6" s="12" customFormat="1" ht="64.5" customHeight="1">
      <c r="A799" s="68" t="s">
        <v>549</v>
      </c>
      <c r="B799" s="192" t="s">
        <v>171</v>
      </c>
      <c r="C799" s="192"/>
      <c r="D799" s="10"/>
      <c r="E799" s="11"/>
      <c r="F799" s="139"/>
    </row>
    <row r="800" spans="1:6" s="12" customFormat="1" ht="108.75" customHeight="1">
      <c r="A800" s="20"/>
      <c r="B800" s="192" t="s">
        <v>172</v>
      </c>
      <c r="C800" s="192"/>
      <c r="D800" s="10"/>
      <c r="E800" s="11"/>
      <c r="F800" s="139"/>
    </row>
    <row r="801" spans="1:6" s="12" customFormat="1" ht="104.25" customHeight="1">
      <c r="A801" s="20"/>
      <c r="B801" s="192" t="s">
        <v>173</v>
      </c>
      <c r="C801" s="192"/>
      <c r="D801" s="10"/>
      <c r="E801" s="11"/>
      <c r="F801" s="139"/>
    </row>
    <row r="802" spans="1:6" s="12" customFormat="1" ht="16.5" customHeight="1">
      <c r="A802" s="20"/>
      <c r="B802" s="76" t="s">
        <v>174</v>
      </c>
      <c r="C802" s="72"/>
      <c r="D802" s="10"/>
      <c r="E802" s="11"/>
      <c r="F802" s="139"/>
    </row>
    <row r="803" spans="1:6" s="12" customFormat="1" ht="16.5" customHeight="1">
      <c r="A803" s="20"/>
      <c r="B803" s="76" t="s">
        <v>175</v>
      </c>
      <c r="C803" s="72"/>
      <c r="D803" s="10"/>
      <c r="E803" s="11"/>
      <c r="F803" s="139"/>
    </row>
    <row r="804" spans="1:6" s="12" customFormat="1" ht="16.5" customHeight="1">
      <c r="A804" s="20"/>
      <c r="B804" s="76" t="s">
        <v>176</v>
      </c>
      <c r="C804" s="72"/>
      <c r="D804" s="10"/>
      <c r="E804" s="11"/>
      <c r="F804" s="139"/>
    </row>
    <row r="805" spans="1:6" s="12" customFormat="1" ht="16.5" customHeight="1">
      <c r="A805" s="20"/>
      <c r="B805" s="76" t="s">
        <v>177</v>
      </c>
      <c r="C805" s="72"/>
      <c r="D805" s="10"/>
      <c r="E805" s="11"/>
      <c r="F805" s="139"/>
    </row>
    <row r="806" spans="1:6" s="12" customFormat="1" ht="18.75" customHeight="1">
      <c r="A806" s="20"/>
      <c r="B806" s="199" t="s">
        <v>178</v>
      </c>
      <c r="C806" s="199"/>
      <c r="D806" s="10"/>
      <c r="E806" s="11"/>
      <c r="F806" s="139"/>
    </row>
    <row r="807" spans="1:6" s="12" customFormat="1" ht="15">
      <c r="A807" s="20"/>
      <c r="B807" s="71"/>
      <c r="C807" s="70" t="s">
        <v>20</v>
      </c>
      <c r="D807" s="13">
        <v>1</v>
      </c>
      <c r="E807" s="14"/>
      <c r="F807" s="140">
        <f>+D807*E807</f>
        <v>0</v>
      </c>
    </row>
    <row r="808" spans="1:6" s="12" customFormat="1" ht="16.5" customHeight="1">
      <c r="A808" s="20"/>
      <c r="B808" s="71"/>
      <c r="C808" s="72"/>
      <c r="D808" s="10"/>
      <c r="E808" s="11"/>
      <c r="F808" s="139"/>
    </row>
    <row r="809" spans="1:6" s="12" customFormat="1" ht="135.75" customHeight="1">
      <c r="A809" s="68" t="s">
        <v>550</v>
      </c>
      <c r="B809" s="192" t="s">
        <v>179</v>
      </c>
      <c r="C809" s="192"/>
      <c r="D809" s="10"/>
      <c r="E809" s="11"/>
      <c r="F809" s="139"/>
    </row>
    <row r="810" spans="1:6" s="12" customFormat="1" ht="15">
      <c r="A810" s="20"/>
      <c r="B810" s="76" t="s">
        <v>180</v>
      </c>
      <c r="C810" s="70" t="s">
        <v>605</v>
      </c>
      <c r="D810" s="13">
        <v>39</v>
      </c>
      <c r="E810" s="14"/>
      <c r="F810" s="140">
        <f>+D810*E810</f>
        <v>0</v>
      </c>
    </row>
    <row r="811" spans="1:6" s="19" customFormat="1" ht="14.25">
      <c r="A811" s="16"/>
      <c r="B811" s="66" t="s">
        <v>146</v>
      </c>
      <c r="C811" s="67"/>
      <c r="D811" s="17"/>
      <c r="E811" s="18"/>
      <c r="F811" s="142">
        <f>SUM(F807:F810)</f>
        <v>0</v>
      </c>
    </row>
    <row r="812" spans="1:6" s="52" customFormat="1" ht="16.5" customHeight="1">
      <c r="A812" s="51"/>
      <c r="B812" s="112"/>
      <c r="C812" s="113"/>
      <c r="D812" s="114"/>
      <c r="E812" s="115"/>
      <c r="F812" s="157"/>
    </row>
    <row r="813" spans="1:6" s="119" customFormat="1" ht="20.25" customHeight="1">
      <c r="A813" s="116"/>
      <c r="B813" s="117"/>
      <c r="C813" s="118"/>
      <c r="D813" s="53"/>
      <c r="E813" s="54"/>
      <c r="F813" s="158"/>
    </row>
    <row r="814" spans="1:6" s="87" customFormat="1" ht="21" customHeight="1">
      <c r="A814" s="170" t="s">
        <v>551</v>
      </c>
      <c r="B814" s="178" t="s">
        <v>638</v>
      </c>
      <c r="C814" s="178"/>
      <c r="D814" s="179"/>
      <c r="E814" s="55"/>
      <c r="F814" s="159"/>
    </row>
    <row r="815" spans="1:6" s="89" customFormat="1" ht="21" customHeight="1">
      <c r="A815" s="88" t="s">
        <v>0</v>
      </c>
      <c r="B815" s="182" t="s">
        <v>115</v>
      </c>
      <c r="C815" s="183"/>
      <c r="D815" s="184"/>
      <c r="E815" s="185"/>
      <c r="F815" s="148">
        <f>+F728</f>
        <v>0</v>
      </c>
    </row>
    <row r="816" spans="1:6" s="89" customFormat="1" ht="21" customHeight="1">
      <c r="A816" s="90" t="s">
        <v>1</v>
      </c>
      <c r="B816" s="186" t="s">
        <v>11</v>
      </c>
      <c r="C816" s="187"/>
      <c r="D816" s="188"/>
      <c r="E816" s="189"/>
      <c r="F816" s="149">
        <f>+F745</f>
        <v>0</v>
      </c>
    </row>
    <row r="817" spans="1:6" s="89" customFormat="1" ht="21" customHeight="1">
      <c r="A817" s="90" t="s">
        <v>2</v>
      </c>
      <c r="B817" s="186" t="s">
        <v>12</v>
      </c>
      <c r="C817" s="187"/>
      <c r="D817" s="188"/>
      <c r="E817" s="189"/>
      <c r="F817" s="149">
        <f>+F776</f>
        <v>0</v>
      </c>
    </row>
    <row r="818" spans="1:6" s="89" customFormat="1" ht="21" customHeight="1">
      <c r="A818" s="90" t="s">
        <v>116</v>
      </c>
      <c r="B818" s="186" t="s">
        <v>14</v>
      </c>
      <c r="C818" s="187"/>
      <c r="D818" s="188"/>
      <c r="E818" s="189"/>
      <c r="F818" s="149">
        <f>+F781</f>
        <v>0</v>
      </c>
    </row>
    <row r="819" spans="1:6" s="89" customFormat="1" ht="21" customHeight="1">
      <c r="A819" s="90" t="s">
        <v>117</v>
      </c>
      <c r="B819" s="186" t="s">
        <v>81</v>
      </c>
      <c r="C819" s="187"/>
      <c r="D819" s="188"/>
      <c r="E819" s="189"/>
      <c r="F819" s="149">
        <f>+F786</f>
        <v>0</v>
      </c>
    </row>
    <row r="820" spans="1:6" s="89" customFormat="1" ht="21" customHeight="1">
      <c r="A820" s="90" t="s">
        <v>118</v>
      </c>
      <c r="B820" s="186" t="s">
        <v>64</v>
      </c>
      <c r="C820" s="187"/>
      <c r="D820" s="188"/>
      <c r="E820" s="189"/>
      <c r="F820" s="149">
        <f>+F796</f>
        <v>0</v>
      </c>
    </row>
    <row r="821" spans="1:6" s="89" customFormat="1" ht="21" customHeight="1">
      <c r="A821" s="90" t="s">
        <v>119</v>
      </c>
      <c r="B821" s="186" t="s">
        <v>90</v>
      </c>
      <c r="C821" s="187"/>
      <c r="D821" s="188"/>
      <c r="E821" s="189"/>
      <c r="F821" s="149">
        <f>+F811</f>
        <v>0</v>
      </c>
    </row>
    <row r="822" spans="1:6" s="87" customFormat="1" ht="21" customHeight="1">
      <c r="A822" s="91"/>
      <c r="B822" s="190" t="s">
        <v>639</v>
      </c>
      <c r="C822" s="190"/>
      <c r="D822" s="191"/>
      <c r="E822" s="191"/>
      <c r="F822" s="167">
        <f>SUM(F815:F821)</f>
        <v>0</v>
      </c>
    </row>
    <row r="823" spans="1:6" s="26" customFormat="1" ht="15">
      <c r="A823" s="56"/>
      <c r="B823" s="120"/>
      <c r="C823" s="121"/>
      <c r="D823" s="57"/>
      <c r="E823" s="58"/>
      <c r="F823" s="160"/>
    </row>
    <row r="824" spans="1:6" ht="27.75" customHeight="1">
      <c r="A824" s="131" t="s">
        <v>552</v>
      </c>
      <c r="B824" s="204" t="s">
        <v>561</v>
      </c>
      <c r="C824" s="205"/>
      <c r="D824" s="205"/>
      <c r="E824" s="205"/>
      <c r="F824" s="137"/>
    </row>
    <row r="825" spans="1:10" ht="14.25">
      <c r="A825" s="38" t="s">
        <v>562</v>
      </c>
      <c r="B825" s="66" t="s">
        <v>15</v>
      </c>
      <c r="C825" s="67"/>
      <c r="D825" s="17"/>
      <c r="E825" s="18"/>
      <c r="F825" s="138"/>
      <c r="J825" s="59"/>
    </row>
    <row r="826" spans="1:6" ht="14.25">
      <c r="A826" s="68" t="s">
        <v>563</v>
      </c>
      <c r="B826" s="192" t="s">
        <v>253</v>
      </c>
      <c r="C826" s="193"/>
      <c r="D826" s="10"/>
      <c r="E826" s="11"/>
      <c r="F826" s="139"/>
    </row>
    <row r="827" spans="1:6" ht="15">
      <c r="A827" s="20"/>
      <c r="B827" s="69" t="s">
        <v>254</v>
      </c>
      <c r="C827" s="70" t="s">
        <v>605</v>
      </c>
      <c r="D827" s="13">
        <v>364</v>
      </c>
      <c r="E827" s="14"/>
      <c r="F827" s="140">
        <f>+D827*E827</f>
        <v>0</v>
      </c>
    </row>
    <row r="828" spans="1:6" ht="15">
      <c r="A828" s="20"/>
      <c r="B828" s="69" t="s">
        <v>255</v>
      </c>
      <c r="C828" s="70" t="s">
        <v>605</v>
      </c>
      <c r="D828" s="13">
        <v>119</v>
      </c>
      <c r="E828" s="14"/>
      <c r="F828" s="140">
        <f>+D828*E828</f>
        <v>0</v>
      </c>
    </row>
    <row r="829" spans="1:6" ht="15">
      <c r="A829" s="20"/>
      <c r="B829" s="69"/>
      <c r="C829" s="73"/>
      <c r="D829" s="94"/>
      <c r="E829" s="95"/>
      <c r="F829" s="151"/>
    </row>
    <row r="830" spans="1:6" ht="14.25">
      <c r="A830" s="68" t="s">
        <v>564</v>
      </c>
      <c r="B830" s="192" t="s">
        <v>256</v>
      </c>
      <c r="C830" s="192"/>
      <c r="D830" s="10"/>
      <c r="E830" s="11"/>
      <c r="F830" s="139"/>
    </row>
    <row r="831" spans="1:6" ht="15">
      <c r="A831" s="20"/>
      <c r="B831" s="69" t="s">
        <v>254</v>
      </c>
      <c r="C831" s="70" t="s">
        <v>605</v>
      </c>
      <c r="D831" s="13">
        <v>364</v>
      </c>
      <c r="E831" s="14"/>
      <c r="F831" s="140">
        <f>+D831*E831</f>
        <v>0</v>
      </c>
    </row>
    <row r="832" spans="1:6" ht="15">
      <c r="A832" s="20"/>
      <c r="B832" s="69" t="s">
        <v>255</v>
      </c>
      <c r="C832" s="70" t="s">
        <v>605</v>
      </c>
      <c r="D832" s="13">
        <v>119</v>
      </c>
      <c r="E832" s="14"/>
      <c r="F832" s="140">
        <f>+D832*E832</f>
        <v>0</v>
      </c>
    </row>
    <row r="833" spans="1:6" ht="14.25">
      <c r="A833" s="16"/>
      <c r="B833" s="66" t="s">
        <v>257</v>
      </c>
      <c r="C833" s="67"/>
      <c r="D833" s="17"/>
      <c r="E833" s="18"/>
      <c r="F833" s="142">
        <f>SUM(F827:F832)</f>
        <v>0</v>
      </c>
    </row>
    <row r="834" spans="1:6" ht="15">
      <c r="A834" s="20"/>
      <c r="B834" s="71"/>
      <c r="C834" s="72"/>
      <c r="D834" s="10"/>
      <c r="E834" s="11"/>
      <c r="F834" s="139"/>
    </row>
    <row r="835" spans="1:6" ht="15">
      <c r="A835" s="38" t="s">
        <v>565</v>
      </c>
      <c r="B835" s="71" t="s">
        <v>127</v>
      </c>
      <c r="C835" s="72"/>
      <c r="D835" s="10"/>
      <c r="E835" s="11"/>
      <c r="F835" s="139"/>
    </row>
    <row r="836" spans="1:6" ht="14.25">
      <c r="A836" s="68" t="s">
        <v>566</v>
      </c>
      <c r="B836" s="192" t="s">
        <v>258</v>
      </c>
      <c r="C836" s="193"/>
      <c r="D836" s="10"/>
      <c r="E836" s="11"/>
      <c r="F836" s="139"/>
    </row>
    <row r="837" spans="1:6" ht="15">
      <c r="A837" s="20"/>
      <c r="B837" s="69" t="s">
        <v>254</v>
      </c>
      <c r="C837" s="70" t="s">
        <v>9</v>
      </c>
      <c r="D837" s="13">
        <v>211.1</v>
      </c>
      <c r="E837" s="14"/>
      <c r="F837" s="140">
        <f>+D837*E837</f>
        <v>0</v>
      </c>
    </row>
    <row r="838" spans="1:6" ht="15">
      <c r="A838" s="20"/>
      <c r="B838" s="69" t="s">
        <v>255</v>
      </c>
      <c r="C838" s="70" t="s">
        <v>9</v>
      </c>
      <c r="D838" s="13">
        <v>33.3</v>
      </c>
      <c r="E838" s="14"/>
      <c r="F838" s="140">
        <f>+D838*E838</f>
        <v>0</v>
      </c>
    </row>
    <row r="839" spans="1:6" ht="15">
      <c r="A839" s="20"/>
      <c r="B839" s="71"/>
      <c r="C839" s="72"/>
      <c r="D839" s="10"/>
      <c r="E839" s="11"/>
      <c r="F839" s="139"/>
    </row>
    <row r="840" spans="1:6" ht="14.25">
      <c r="A840" s="68" t="s">
        <v>567</v>
      </c>
      <c r="B840" s="192" t="s">
        <v>259</v>
      </c>
      <c r="C840" s="193"/>
      <c r="D840" s="10"/>
      <c r="E840" s="11"/>
      <c r="F840" s="139"/>
    </row>
    <row r="841" spans="1:6" ht="15">
      <c r="A841" s="20"/>
      <c r="B841" s="69" t="s">
        <v>254</v>
      </c>
      <c r="C841" s="70" t="s">
        <v>9</v>
      </c>
      <c r="D841" s="13">
        <v>211.1</v>
      </c>
      <c r="E841" s="14"/>
      <c r="F841" s="140">
        <f>+D841*E841</f>
        <v>0</v>
      </c>
    </row>
    <row r="842" spans="1:6" ht="15">
      <c r="A842" s="20"/>
      <c r="B842" s="69" t="s">
        <v>255</v>
      </c>
      <c r="C842" s="70" t="s">
        <v>9</v>
      </c>
      <c r="D842" s="13">
        <v>33.3</v>
      </c>
      <c r="E842" s="14"/>
      <c r="F842" s="140">
        <f>+D842*E842</f>
        <v>0</v>
      </c>
    </row>
    <row r="843" spans="1:6" ht="15">
      <c r="A843" s="20"/>
      <c r="B843" s="71"/>
      <c r="C843" s="72"/>
      <c r="D843" s="10"/>
      <c r="E843" s="11"/>
      <c r="F843" s="139"/>
    </row>
    <row r="844" spans="1:6" ht="14.25">
      <c r="A844" s="68" t="s">
        <v>568</v>
      </c>
      <c r="B844" s="192" t="s">
        <v>260</v>
      </c>
      <c r="C844" s="193"/>
      <c r="D844" s="10"/>
      <c r="E844" s="11"/>
      <c r="F844" s="139"/>
    </row>
    <row r="845" spans="1:6" ht="15">
      <c r="A845" s="20"/>
      <c r="B845" s="69" t="s">
        <v>254</v>
      </c>
      <c r="C845" s="70" t="s">
        <v>605</v>
      </c>
      <c r="D845" s="13">
        <v>364</v>
      </c>
      <c r="E845" s="14"/>
      <c r="F845" s="140">
        <f>+D845*E845</f>
        <v>0</v>
      </c>
    </row>
    <row r="846" spans="1:6" ht="15">
      <c r="A846" s="20"/>
      <c r="B846" s="69" t="s">
        <v>255</v>
      </c>
      <c r="C846" s="70" t="s">
        <v>605</v>
      </c>
      <c r="D846" s="13">
        <v>119</v>
      </c>
      <c r="E846" s="14"/>
      <c r="F846" s="140">
        <f>+D846*E846</f>
        <v>0</v>
      </c>
    </row>
    <row r="847" spans="1:6" ht="15">
      <c r="A847" s="20"/>
      <c r="B847" s="71"/>
      <c r="C847" s="72"/>
      <c r="D847" s="10"/>
      <c r="E847" s="11"/>
      <c r="F847" s="139"/>
    </row>
    <row r="848" spans="1:6" ht="14.25">
      <c r="A848" s="68" t="s">
        <v>569</v>
      </c>
      <c r="B848" s="192" t="s">
        <v>261</v>
      </c>
      <c r="C848" s="193"/>
      <c r="D848" s="10"/>
      <c r="E848" s="11"/>
      <c r="F848" s="139"/>
    </row>
    <row r="849" spans="1:6" ht="15">
      <c r="A849" s="20"/>
      <c r="B849" s="69" t="s">
        <v>254</v>
      </c>
      <c r="C849" s="70" t="s">
        <v>605</v>
      </c>
      <c r="D849" s="13">
        <v>190</v>
      </c>
      <c r="E849" s="14"/>
      <c r="F849" s="140">
        <f>+D849*E849</f>
        <v>0</v>
      </c>
    </row>
    <row r="850" spans="1:6" ht="15">
      <c r="A850" s="20"/>
      <c r="B850" s="69" t="s">
        <v>255</v>
      </c>
      <c r="C850" s="70" t="s">
        <v>605</v>
      </c>
      <c r="D850" s="13">
        <v>85</v>
      </c>
      <c r="E850" s="14"/>
      <c r="F850" s="140">
        <f>+D850*E850</f>
        <v>0</v>
      </c>
    </row>
    <row r="851" spans="1:6" ht="14.25">
      <c r="A851" s="16"/>
      <c r="B851" s="66" t="s">
        <v>262</v>
      </c>
      <c r="C851" s="67"/>
      <c r="D851" s="17"/>
      <c r="E851" s="18"/>
      <c r="F851" s="142">
        <f>SUM(F837:F850)</f>
        <v>0</v>
      </c>
    </row>
    <row r="852" spans="1:6" ht="15">
      <c r="A852" s="20"/>
      <c r="B852" s="71"/>
      <c r="C852" s="72"/>
      <c r="D852" s="10"/>
      <c r="E852" s="11"/>
      <c r="F852" s="139"/>
    </row>
    <row r="853" spans="1:6" ht="14.25">
      <c r="A853" s="38" t="s">
        <v>570</v>
      </c>
      <c r="B853" s="194" t="s">
        <v>263</v>
      </c>
      <c r="C853" s="194"/>
      <c r="D853" s="17"/>
      <c r="E853" s="18"/>
      <c r="F853" s="138"/>
    </row>
    <row r="854" spans="1:6" ht="14.25">
      <c r="A854" s="68" t="s">
        <v>571</v>
      </c>
      <c r="B854" s="192" t="s">
        <v>264</v>
      </c>
      <c r="C854" s="193"/>
      <c r="D854" s="10"/>
      <c r="E854" s="11"/>
      <c r="F854" s="139"/>
    </row>
    <row r="855" spans="1:6" ht="15">
      <c r="A855" s="20"/>
      <c r="B855" s="192" t="s">
        <v>290</v>
      </c>
      <c r="C855" s="193"/>
      <c r="D855" s="10"/>
      <c r="E855" s="11"/>
      <c r="F855" s="139"/>
    </row>
    <row r="856" spans="1:6" ht="15">
      <c r="A856" s="20"/>
      <c r="B856" s="192" t="s">
        <v>291</v>
      </c>
      <c r="C856" s="193"/>
      <c r="D856" s="10"/>
      <c r="E856" s="11"/>
      <c r="F856" s="139"/>
    </row>
    <row r="857" spans="1:6" ht="15">
      <c r="A857" s="20"/>
      <c r="B857" s="192" t="s">
        <v>292</v>
      </c>
      <c r="C857" s="193"/>
      <c r="D857" s="10"/>
      <c r="E857" s="11"/>
      <c r="F857" s="139"/>
    </row>
    <row r="858" spans="1:6" ht="15">
      <c r="A858" s="20"/>
      <c r="B858" s="192" t="s">
        <v>265</v>
      </c>
      <c r="C858" s="193"/>
      <c r="D858" s="10"/>
      <c r="E858" s="11"/>
      <c r="F858" s="139"/>
    </row>
    <row r="859" spans="1:6" ht="15">
      <c r="A859" s="20"/>
      <c r="B859" s="69"/>
      <c r="C859" s="70" t="s">
        <v>605</v>
      </c>
      <c r="D859" s="13">
        <v>364</v>
      </c>
      <c r="E859" s="14"/>
      <c r="F859" s="140">
        <f>+D859*E859</f>
        <v>0</v>
      </c>
    </row>
    <row r="860" spans="1:6" ht="15">
      <c r="A860" s="20"/>
      <c r="B860" s="71"/>
      <c r="C860" s="72"/>
      <c r="D860" s="10"/>
      <c r="E860" s="11"/>
      <c r="F860" s="139"/>
    </row>
    <row r="861" spans="1:6" ht="14.25">
      <c r="A861" s="68" t="s">
        <v>572</v>
      </c>
      <c r="B861" s="192" t="s">
        <v>266</v>
      </c>
      <c r="C861" s="193"/>
      <c r="D861" s="10"/>
      <c r="E861" s="11"/>
      <c r="F861" s="139"/>
    </row>
    <row r="862" spans="1:6" ht="15">
      <c r="A862" s="20"/>
      <c r="B862" s="192" t="s">
        <v>267</v>
      </c>
      <c r="C862" s="193"/>
      <c r="D862" s="10"/>
      <c r="E862" s="11"/>
      <c r="F862" s="139"/>
    </row>
    <row r="863" spans="1:6" ht="15">
      <c r="A863" s="20"/>
      <c r="B863" s="192" t="s">
        <v>293</v>
      </c>
      <c r="C863" s="193"/>
      <c r="D863" s="10"/>
      <c r="E863" s="11"/>
      <c r="F863" s="139"/>
    </row>
    <row r="864" spans="1:6" ht="15">
      <c r="A864" s="20"/>
      <c r="B864" s="192" t="s">
        <v>269</v>
      </c>
      <c r="C864" s="193"/>
      <c r="D864" s="10"/>
      <c r="E864" s="11"/>
      <c r="F864" s="139"/>
    </row>
    <row r="865" spans="1:6" ht="15">
      <c r="A865" s="20"/>
      <c r="B865" s="192" t="s">
        <v>270</v>
      </c>
      <c r="C865" s="193"/>
      <c r="D865" s="10"/>
      <c r="E865" s="11"/>
      <c r="F865" s="139"/>
    </row>
    <row r="866" spans="1:6" ht="15">
      <c r="A866" s="20"/>
      <c r="B866" s="192" t="s">
        <v>271</v>
      </c>
      <c r="C866" s="193"/>
      <c r="D866" s="10"/>
      <c r="E866" s="11"/>
      <c r="F866" s="139"/>
    </row>
    <row r="867" spans="1:6" ht="15">
      <c r="A867" s="20"/>
      <c r="B867" s="69"/>
      <c r="C867" s="70" t="s">
        <v>272</v>
      </c>
      <c r="D867" s="13">
        <v>95</v>
      </c>
      <c r="E867" s="14"/>
      <c r="F867" s="140">
        <f>+D867*E867</f>
        <v>0</v>
      </c>
    </row>
    <row r="868" spans="1:6" ht="15">
      <c r="A868" s="20"/>
      <c r="B868" s="71"/>
      <c r="C868" s="72"/>
      <c r="D868" s="10"/>
      <c r="E868" s="11"/>
      <c r="F868" s="139"/>
    </row>
    <row r="869" spans="1:6" ht="14.25">
      <c r="A869" s="68" t="s">
        <v>573</v>
      </c>
      <c r="B869" s="192" t="s">
        <v>273</v>
      </c>
      <c r="C869" s="193"/>
      <c r="D869" s="10"/>
      <c r="E869" s="11"/>
      <c r="F869" s="139"/>
    </row>
    <row r="870" spans="1:6" ht="15">
      <c r="A870" s="20"/>
      <c r="B870" s="192" t="s">
        <v>294</v>
      </c>
      <c r="C870" s="193"/>
      <c r="D870" s="10"/>
      <c r="E870" s="11"/>
      <c r="F870" s="139"/>
    </row>
    <row r="871" spans="1:6" ht="15">
      <c r="A871" s="20"/>
      <c r="B871" s="192" t="s">
        <v>295</v>
      </c>
      <c r="C871" s="193"/>
      <c r="D871" s="10"/>
      <c r="E871" s="11"/>
      <c r="F871" s="139"/>
    </row>
    <row r="872" spans="1:6" ht="15">
      <c r="A872" s="20"/>
      <c r="B872" s="192" t="s">
        <v>296</v>
      </c>
      <c r="C872" s="193"/>
      <c r="D872" s="10"/>
      <c r="E872" s="11"/>
      <c r="F872" s="139"/>
    </row>
    <row r="873" spans="1:6" ht="15">
      <c r="A873" s="20"/>
      <c r="B873" s="192" t="s">
        <v>265</v>
      </c>
      <c r="C873" s="193"/>
      <c r="D873" s="10"/>
      <c r="E873" s="11"/>
      <c r="F873" s="139"/>
    </row>
    <row r="874" spans="1:6" ht="15">
      <c r="A874" s="20"/>
      <c r="B874" s="69"/>
      <c r="C874" s="70" t="s">
        <v>605</v>
      </c>
      <c r="D874" s="13">
        <v>119</v>
      </c>
      <c r="E874" s="14"/>
      <c r="F874" s="140">
        <f>+D874*E874</f>
        <v>0</v>
      </c>
    </row>
    <row r="875" spans="1:6" ht="15">
      <c r="A875" s="20"/>
      <c r="B875" s="71"/>
      <c r="C875" s="72"/>
      <c r="D875" s="10"/>
      <c r="E875" s="11"/>
      <c r="F875" s="139"/>
    </row>
    <row r="876" spans="1:6" ht="14.25">
      <c r="A876" s="68" t="s">
        <v>574</v>
      </c>
      <c r="B876" s="192" t="s">
        <v>274</v>
      </c>
      <c r="C876" s="193"/>
      <c r="D876" s="10"/>
      <c r="E876" s="11"/>
      <c r="F876" s="139"/>
    </row>
    <row r="877" spans="1:6" ht="15">
      <c r="A877" s="20"/>
      <c r="B877" s="192" t="s">
        <v>275</v>
      </c>
      <c r="C877" s="193"/>
      <c r="D877" s="10"/>
      <c r="E877" s="11"/>
      <c r="F877" s="139"/>
    </row>
    <row r="878" spans="1:6" ht="15">
      <c r="A878" s="20"/>
      <c r="B878" s="192" t="s">
        <v>276</v>
      </c>
      <c r="C878" s="193"/>
      <c r="D878" s="10"/>
      <c r="E878" s="11"/>
      <c r="F878" s="139"/>
    </row>
    <row r="879" spans="1:6" ht="15">
      <c r="A879" s="20"/>
      <c r="B879" s="192" t="s">
        <v>269</v>
      </c>
      <c r="C879" s="193"/>
      <c r="D879" s="10"/>
      <c r="E879" s="11"/>
      <c r="F879" s="139"/>
    </row>
    <row r="880" spans="1:6" ht="15">
      <c r="A880" s="20"/>
      <c r="B880" s="192" t="s">
        <v>270</v>
      </c>
      <c r="C880" s="193"/>
      <c r="D880" s="10"/>
      <c r="E880" s="11"/>
      <c r="F880" s="139"/>
    </row>
    <row r="881" spans="1:6" ht="15">
      <c r="A881" s="20"/>
      <c r="B881" s="192" t="s">
        <v>271</v>
      </c>
      <c r="C881" s="193"/>
      <c r="D881" s="10"/>
      <c r="E881" s="11"/>
      <c r="F881" s="139"/>
    </row>
    <row r="882" spans="1:6" ht="15">
      <c r="A882" s="20"/>
      <c r="B882" s="69"/>
      <c r="C882" s="70" t="s">
        <v>272</v>
      </c>
      <c r="D882" s="13">
        <v>85</v>
      </c>
      <c r="E882" s="14"/>
      <c r="F882" s="140">
        <f>+D882*E882</f>
        <v>0</v>
      </c>
    </row>
    <row r="883" spans="1:6" ht="14.25">
      <c r="A883" s="16"/>
      <c r="B883" s="194" t="s">
        <v>277</v>
      </c>
      <c r="C883" s="194"/>
      <c r="D883" s="196"/>
      <c r="E883" s="18"/>
      <c r="F883" s="142">
        <f>SUM(F859:F882)</f>
        <v>0</v>
      </c>
    </row>
    <row r="884" spans="1:6" ht="15">
      <c r="A884" s="20"/>
      <c r="B884" s="71"/>
      <c r="C884" s="72"/>
      <c r="D884" s="10"/>
      <c r="E884" s="11"/>
      <c r="F884" s="139"/>
    </row>
    <row r="885" spans="1:6" ht="14.25">
      <c r="A885" s="38" t="s">
        <v>575</v>
      </c>
      <c r="B885" s="66" t="s">
        <v>278</v>
      </c>
      <c r="C885" s="67"/>
      <c r="D885" s="17"/>
      <c r="E885" s="18"/>
      <c r="F885" s="138"/>
    </row>
    <row r="886" spans="1:6" ht="14.25">
      <c r="A886" s="68" t="s">
        <v>576</v>
      </c>
      <c r="B886" s="192" t="s">
        <v>279</v>
      </c>
      <c r="C886" s="193"/>
      <c r="D886" s="10"/>
      <c r="E886" s="11"/>
      <c r="F886" s="139"/>
    </row>
    <row r="887" spans="1:6" ht="15">
      <c r="A887" s="20"/>
      <c r="B887" s="76" t="s">
        <v>280</v>
      </c>
      <c r="C887" s="70" t="s">
        <v>272</v>
      </c>
      <c r="D887" s="13">
        <v>241.5</v>
      </c>
      <c r="E887" s="14"/>
      <c r="F887" s="140">
        <f>+D887*E887</f>
        <v>0</v>
      </c>
    </row>
    <row r="888" spans="1:6" ht="15">
      <c r="A888" s="20"/>
      <c r="B888" s="71"/>
      <c r="C888" s="72"/>
      <c r="D888" s="10"/>
      <c r="E888" s="11"/>
      <c r="F888" s="139"/>
    </row>
    <row r="889" spans="1:6" ht="14.25">
      <c r="A889" s="68" t="s">
        <v>577</v>
      </c>
      <c r="B889" s="192" t="s">
        <v>281</v>
      </c>
      <c r="C889" s="193"/>
      <c r="D889" s="10"/>
      <c r="E889" s="11"/>
      <c r="F889" s="139"/>
    </row>
    <row r="890" spans="1:6" ht="15">
      <c r="A890" s="20"/>
      <c r="B890" s="76" t="s">
        <v>282</v>
      </c>
      <c r="C890" s="70" t="s">
        <v>272</v>
      </c>
      <c r="D890" s="13">
        <v>241.5</v>
      </c>
      <c r="E890" s="14"/>
      <c r="F890" s="140">
        <f>+D890*E890</f>
        <v>0</v>
      </c>
    </row>
    <row r="891" spans="1:6" ht="15">
      <c r="A891" s="20"/>
      <c r="B891" s="71"/>
      <c r="C891" s="72"/>
      <c r="D891" s="10"/>
      <c r="E891" s="11"/>
      <c r="F891" s="139"/>
    </row>
    <row r="892" spans="1:6" ht="14.25">
      <c r="A892" s="68" t="s">
        <v>578</v>
      </c>
      <c r="B892" s="192" t="s">
        <v>283</v>
      </c>
      <c r="C892" s="193"/>
      <c r="D892" s="10"/>
      <c r="E892" s="11"/>
      <c r="F892" s="139"/>
    </row>
    <row r="893" spans="1:6" ht="15">
      <c r="A893" s="20"/>
      <c r="B893" s="76" t="s">
        <v>284</v>
      </c>
      <c r="C893" s="70" t="s">
        <v>272</v>
      </c>
      <c r="D893" s="13">
        <v>236.5</v>
      </c>
      <c r="E893" s="14"/>
      <c r="F893" s="140">
        <f>+D893*E893</f>
        <v>0</v>
      </c>
    </row>
    <row r="894" spans="1:6" ht="15">
      <c r="A894" s="20"/>
      <c r="B894" s="71"/>
      <c r="C894" s="72"/>
      <c r="D894" s="10"/>
      <c r="E894" s="11"/>
      <c r="F894" s="139"/>
    </row>
    <row r="895" spans="1:6" ht="14.25">
      <c r="A895" s="68" t="s">
        <v>579</v>
      </c>
      <c r="B895" s="192" t="s">
        <v>285</v>
      </c>
      <c r="C895" s="193"/>
      <c r="D895" s="10"/>
      <c r="E895" s="11"/>
      <c r="F895" s="139"/>
    </row>
    <row r="896" spans="1:6" ht="15">
      <c r="A896" s="20"/>
      <c r="B896" s="192" t="s">
        <v>286</v>
      </c>
      <c r="C896" s="193"/>
      <c r="D896" s="10"/>
      <c r="E896" s="11"/>
      <c r="F896" s="139"/>
    </row>
    <row r="897" spans="1:6" ht="15">
      <c r="A897" s="20"/>
      <c r="B897" s="76"/>
      <c r="C897" s="70" t="s">
        <v>20</v>
      </c>
      <c r="D897" s="13">
        <v>1</v>
      </c>
      <c r="E897" s="14"/>
      <c r="F897" s="140">
        <f>+D897*E897</f>
        <v>0</v>
      </c>
    </row>
    <row r="898" spans="1:6" ht="14.25">
      <c r="A898" s="16"/>
      <c r="B898" s="194" t="s">
        <v>287</v>
      </c>
      <c r="C898" s="194"/>
      <c r="D898" s="17"/>
      <c r="E898" s="18"/>
      <c r="F898" s="142">
        <f>SUM(F887:F897)</f>
        <v>0</v>
      </c>
    </row>
    <row r="899" spans="1:6" ht="15">
      <c r="A899" s="20"/>
      <c r="B899" s="71"/>
      <c r="C899" s="72"/>
      <c r="D899" s="10"/>
      <c r="E899" s="11"/>
      <c r="F899" s="139"/>
    </row>
    <row r="900" spans="1:6" ht="33" customHeight="1">
      <c r="A900" s="168" t="s">
        <v>580</v>
      </c>
      <c r="B900" s="178" t="s">
        <v>560</v>
      </c>
      <c r="C900" s="178"/>
      <c r="D900" s="179"/>
      <c r="E900" s="180"/>
      <c r="F900" s="181"/>
    </row>
    <row r="901" spans="1:6" ht="14.25">
      <c r="A901" s="88" t="s">
        <v>0</v>
      </c>
      <c r="B901" s="182" t="s">
        <v>115</v>
      </c>
      <c r="C901" s="183"/>
      <c r="D901" s="184"/>
      <c r="E901" s="185"/>
      <c r="F901" s="148">
        <f>+F833</f>
        <v>0</v>
      </c>
    </row>
    <row r="902" spans="1:6" ht="14.25">
      <c r="A902" s="90" t="s">
        <v>1</v>
      </c>
      <c r="B902" s="186" t="s">
        <v>11</v>
      </c>
      <c r="C902" s="187"/>
      <c r="D902" s="188"/>
      <c r="E902" s="189"/>
      <c r="F902" s="149">
        <f>+F851</f>
        <v>0</v>
      </c>
    </row>
    <row r="903" spans="1:6" ht="14.25">
      <c r="A903" s="90" t="s">
        <v>2</v>
      </c>
      <c r="B903" s="186" t="s">
        <v>263</v>
      </c>
      <c r="C903" s="187"/>
      <c r="D903" s="188"/>
      <c r="E903" s="189"/>
      <c r="F903" s="149">
        <f>+F883</f>
        <v>0</v>
      </c>
    </row>
    <row r="904" spans="1:6" ht="14.25">
      <c r="A904" s="90" t="s">
        <v>116</v>
      </c>
      <c r="B904" s="186" t="s">
        <v>288</v>
      </c>
      <c r="C904" s="187"/>
      <c r="D904" s="188"/>
      <c r="E904" s="189"/>
      <c r="F904" s="149">
        <f>+F898</f>
        <v>0</v>
      </c>
    </row>
    <row r="905" spans="1:6" ht="30.75" customHeight="1">
      <c r="A905" s="91"/>
      <c r="B905" s="190" t="s">
        <v>603</v>
      </c>
      <c r="C905" s="190"/>
      <c r="D905" s="191"/>
      <c r="E905" s="191"/>
      <c r="F905" s="167">
        <f>SUM(F901:F904)</f>
        <v>0</v>
      </c>
    </row>
    <row r="906" spans="1:6" ht="15">
      <c r="A906" s="60"/>
      <c r="B906" s="122"/>
      <c r="C906" s="123"/>
      <c r="D906" s="124"/>
      <c r="E906" s="125"/>
      <c r="F906" s="161"/>
    </row>
    <row r="907" spans="1:6" ht="15">
      <c r="A907" s="60"/>
      <c r="B907" s="122"/>
      <c r="C907" s="123"/>
      <c r="D907" s="124"/>
      <c r="E907" s="125"/>
      <c r="F907" s="161"/>
    </row>
    <row r="908" spans="1:6" ht="28.5">
      <c r="A908" s="131" t="s">
        <v>600</v>
      </c>
      <c r="B908" s="219" t="s">
        <v>637</v>
      </c>
      <c r="C908" s="169"/>
      <c r="D908" s="169"/>
      <c r="E908" s="169"/>
      <c r="F908" s="137"/>
    </row>
    <row r="909" spans="1:6" ht="14.25">
      <c r="A909" s="38" t="s">
        <v>581</v>
      </c>
      <c r="B909" s="66" t="s">
        <v>15</v>
      </c>
      <c r="C909" s="67"/>
      <c r="D909" s="17"/>
      <c r="E909" s="18"/>
      <c r="F909" s="138"/>
    </row>
    <row r="910" spans="1:6" ht="14.25">
      <c r="A910" s="68" t="s">
        <v>582</v>
      </c>
      <c r="B910" s="192" t="s">
        <v>253</v>
      </c>
      <c r="C910" s="193"/>
      <c r="D910" s="10"/>
      <c r="E910" s="11"/>
      <c r="F910" s="139"/>
    </row>
    <row r="911" spans="1:6" ht="15">
      <c r="A911" s="20"/>
      <c r="B911" s="69" t="s">
        <v>254</v>
      </c>
      <c r="C911" s="70" t="s">
        <v>605</v>
      </c>
      <c r="D911" s="13">
        <v>119</v>
      </c>
      <c r="E911" s="14"/>
      <c r="F911" s="140">
        <f>+D911*E911</f>
        <v>0</v>
      </c>
    </row>
    <row r="912" spans="1:6" ht="15">
      <c r="A912" s="20"/>
      <c r="B912" s="69" t="s">
        <v>255</v>
      </c>
      <c r="C912" s="70" t="s">
        <v>605</v>
      </c>
      <c r="D912" s="13">
        <v>14</v>
      </c>
      <c r="E912" s="14"/>
      <c r="F912" s="140">
        <f>+D912*E912</f>
        <v>0</v>
      </c>
    </row>
    <row r="913" spans="1:6" ht="15">
      <c r="A913" s="20"/>
      <c r="B913" s="69"/>
      <c r="C913" s="73"/>
      <c r="D913" s="94"/>
      <c r="E913" s="95"/>
      <c r="F913" s="151"/>
    </row>
    <row r="914" spans="1:6" ht="14.25">
      <c r="A914" s="68" t="s">
        <v>583</v>
      </c>
      <c r="B914" s="192" t="s">
        <v>256</v>
      </c>
      <c r="C914" s="192"/>
      <c r="D914" s="10"/>
      <c r="E914" s="11"/>
      <c r="F914" s="139"/>
    </row>
    <row r="915" spans="1:6" ht="15">
      <c r="A915" s="20"/>
      <c r="B915" s="69" t="s">
        <v>254</v>
      </c>
      <c r="C915" s="70" t="s">
        <v>605</v>
      </c>
      <c r="D915" s="13">
        <v>119</v>
      </c>
      <c r="E915" s="14"/>
      <c r="F915" s="140">
        <f>+D915*E915</f>
        <v>0</v>
      </c>
    </row>
    <row r="916" spans="1:6" ht="15">
      <c r="A916" s="20"/>
      <c r="B916" s="69" t="s">
        <v>255</v>
      </c>
      <c r="C916" s="70" t="s">
        <v>605</v>
      </c>
      <c r="D916" s="13">
        <v>14</v>
      </c>
      <c r="E916" s="14"/>
      <c r="F916" s="140">
        <f>+D916*E916</f>
        <v>0</v>
      </c>
    </row>
    <row r="917" spans="1:6" ht="14.25">
      <c r="A917" s="16"/>
      <c r="B917" s="66" t="s">
        <v>257</v>
      </c>
      <c r="C917" s="67"/>
      <c r="D917" s="17"/>
      <c r="E917" s="18"/>
      <c r="F917" s="142">
        <f>SUM(F911:F916)</f>
        <v>0</v>
      </c>
    </row>
    <row r="918" spans="1:6" ht="15">
      <c r="A918" s="20"/>
      <c r="B918" s="71"/>
      <c r="C918" s="72"/>
      <c r="D918" s="10"/>
      <c r="E918" s="11"/>
      <c r="F918" s="139"/>
    </row>
    <row r="919" spans="1:6" ht="15">
      <c r="A919" s="38" t="s">
        <v>584</v>
      </c>
      <c r="B919" s="71" t="s">
        <v>127</v>
      </c>
      <c r="C919" s="72"/>
      <c r="D919" s="10"/>
      <c r="E919" s="11"/>
      <c r="F919" s="139"/>
    </row>
    <row r="920" spans="1:6" ht="14.25">
      <c r="A920" s="68" t="s">
        <v>585</v>
      </c>
      <c r="B920" s="192" t="s">
        <v>258</v>
      </c>
      <c r="C920" s="193"/>
      <c r="D920" s="10"/>
      <c r="E920" s="11"/>
      <c r="F920" s="139"/>
    </row>
    <row r="921" spans="1:6" ht="15">
      <c r="A921" s="20"/>
      <c r="B921" s="69" t="s">
        <v>254</v>
      </c>
      <c r="C921" s="70" t="s">
        <v>9</v>
      </c>
      <c r="D921" s="13">
        <v>69</v>
      </c>
      <c r="E921" s="14"/>
      <c r="F921" s="140">
        <f>+D921*E921</f>
        <v>0</v>
      </c>
    </row>
    <row r="922" spans="1:6" ht="15">
      <c r="A922" s="20"/>
      <c r="B922" s="69" t="s">
        <v>255</v>
      </c>
      <c r="C922" s="70" t="s">
        <v>9</v>
      </c>
      <c r="D922" s="13">
        <v>3.9</v>
      </c>
      <c r="E922" s="14"/>
      <c r="F922" s="140">
        <f>+D922*E922</f>
        <v>0</v>
      </c>
    </row>
    <row r="923" spans="1:6" ht="15">
      <c r="A923" s="20"/>
      <c r="B923" s="71"/>
      <c r="C923" s="72"/>
      <c r="D923" s="10"/>
      <c r="E923" s="11"/>
      <c r="F923" s="139"/>
    </row>
    <row r="924" spans="1:6" ht="14.25">
      <c r="A924" s="68" t="s">
        <v>586</v>
      </c>
      <c r="B924" s="192" t="s">
        <v>259</v>
      </c>
      <c r="C924" s="193"/>
      <c r="D924" s="10"/>
      <c r="E924" s="11"/>
      <c r="F924" s="139"/>
    </row>
    <row r="925" spans="1:6" ht="15">
      <c r="A925" s="20"/>
      <c r="B925" s="69" t="s">
        <v>254</v>
      </c>
      <c r="C925" s="70" t="s">
        <v>9</v>
      </c>
      <c r="D925" s="13">
        <v>69</v>
      </c>
      <c r="E925" s="14"/>
      <c r="F925" s="140">
        <f>+D925*E925</f>
        <v>0</v>
      </c>
    </row>
    <row r="926" spans="1:6" ht="15">
      <c r="A926" s="20"/>
      <c r="B926" s="69" t="s">
        <v>255</v>
      </c>
      <c r="C926" s="70" t="s">
        <v>9</v>
      </c>
      <c r="D926" s="13">
        <v>3.9</v>
      </c>
      <c r="E926" s="14"/>
      <c r="F926" s="140">
        <f>+D926*E926</f>
        <v>0</v>
      </c>
    </row>
    <row r="927" spans="1:6" ht="15">
      <c r="A927" s="20"/>
      <c r="B927" s="71"/>
      <c r="C927" s="72"/>
      <c r="D927" s="10"/>
      <c r="E927" s="11"/>
      <c r="F927" s="139"/>
    </row>
    <row r="928" spans="1:6" ht="14.25">
      <c r="A928" s="68" t="s">
        <v>587</v>
      </c>
      <c r="B928" s="192" t="s">
        <v>260</v>
      </c>
      <c r="C928" s="193"/>
      <c r="D928" s="10"/>
      <c r="E928" s="11"/>
      <c r="F928" s="139"/>
    </row>
    <row r="929" spans="1:6" ht="15">
      <c r="A929" s="20"/>
      <c r="B929" s="69" t="s">
        <v>254</v>
      </c>
      <c r="C929" s="70" t="s">
        <v>605</v>
      </c>
      <c r="D929" s="13">
        <v>119</v>
      </c>
      <c r="E929" s="14"/>
      <c r="F929" s="140">
        <f>+D929*E929</f>
        <v>0</v>
      </c>
    </row>
    <row r="930" spans="1:6" ht="15">
      <c r="A930" s="20"/>
      <c r="B930" s="69" t="s">
        <v>255</v>
      </c>
      <c r="C930" s="70" t="s">
        <v>605</v>
      </c>
      <c r="D930" s="13">
        <v>14</v>
      </c>
      <c r="E930" s="14"/>
      <c r="F930" s="140">
        <f>+D930*E930</f>
        <v>0</v>
      </c>
    </row>
    <row r="931" spans="1:6" ht="15">
      <c r="A931" s="20"/>
      <c r="B931" s="71"/>
      <c r="C931" s="72"/>
      <c r="D931" s="10"/>
      <c r="E931" s="11"/>
      <c r="F931" s="139"/>
    </row>
    <row r="932" spans="1:6" ht="14.25">
      <c r="A932" s="68" t="s">
        <v>588</v>
      </c>
      <c r="B932" s="192" t="s">
        <v>261</v>
      </c>
      <c r="C932" s="193"/>
      <c r="D932" s="10"/>
      <c r="E932" s="11"/>
      <c r="F932" s="139"/>
    </row>
    <row r="933" spans="1:6" ht="15">
      <c r="A933" s="20"/>
      <c r="B933" s="69" t="s">
        <v>254</v>
      </c>
      <c r="C933" s="70" t="s">
        <v>605</v>
      </c>
      <c r="D933" s="13">
        <v>67</v>
      </c>
      <c r="E933" s="14"/>
      <c r="F933" s="140">
        <f>+D933*E933</f>
        <v>0</v>
      </c>
    </row>
    <row r="934" spans="1:6" ht="14.25">
      <c r="A934" s="16"/>
      <c r="B934" s="66" t="s">
        <v>262</v>
      </c>
      <c r="C934" s="67"/>
      <c r="D934" s="17"/>
      <c r="E934" s="18"/>
      <c r="F934" s="142">
        <f>SUM(F921:F933)</f>
        <v>0</v>
      </c>
    </row>
    <row r="935" spans="1:6" ht="15">
      <c r="A935" s="20"/>
      <c r="B935" s="71"/>
      <c r="C935" s="72"/>
      <c r="D935" s="10"/>
      <c r="E935" s="11"/>
      <c r="F935" s="139"/>
    </row>
    <row r="936" spans="1:6" ht="14.25">
      <c r="A936" s="38" t="s">
        <v>589</v>
      </c>
      <c r="B936" s="194" t="s">
        <v>263</v>
      </c>
      <c r="C936" s="194"/>
      <c r="D936" s="17"/>
      <c r="E936" s="18"/>
      <c r="F936" s="138"/>
    </row>
    <row r="937" spans="1:6" ht="14.25">
      <c r="A937" s="68" t="s">
        <v>590</v>
      </c>
      <c r="B937" s="192" t="s">
        <v>264</v>
      </c>
      <c r="C937" s="193"/>
      <c r="D937" s="10"/>
      <c r="E937" s="11"/>
      <c r="F937" s="139"/>
    </row>
    <row r="938" spans="1:6" ht="15">
      <c r="A938" s="20"/>
      <c r="B938" s="192" t="s">
        <v>297</v>
      </c>
      <c r="C938" s="193"/>
      <c r="D938" s="10"/>
      <c r="E938" s="11"/>
      <c r="F938" s="139"/>
    </row>
    <row r="939" spans="1:6" ht="15">
      <c r="A939" s="20"/>
      <c r="B939" s="192" t="s">
        <v>295</v>
      </c>
      <c r="C939" s="193"/>
      <c r="D939" s="10"/>
      <c r="E939" s="11"/>
      <c r="F939" s="139"/>
    </row>
    <row r="940" spans="1:6" ht="15">
      <c r="A940" s="20"/>
      <c r="B940" s="192" t="s">
        <v>296</v>
      </c>
      <c r="C940" s="193"/>
      <c r="D940" s="10"/>
      <c r="E940" s="11"/>
      <c r="F940" s="139"/>
    </row>
    <row r="941" spans="1:6" ht="15">
      <c r="A941" s="20"/>
      <c r="B941" s="192" t="s">
        <v>265</v>
      </c>
      <c r="C941" s="193"/>
      <c r="D941" s="10"/>
      <c r="E941" s="11"/>
      <c r="F941" s="139"/>
    </row>
    <row r="942" spans="1:6" ht="15">
      <c r="A942" s="20"/>
      <c r="B942" s="69"/>
      <c r="C942" s="70" t="s">
        <v>605</v>
      </c>
      <c r="D942" s="13">
        <v>119</v>
      </c>
      <c r="E942" s="14"/>
      <c r="F942" s="140">
        <f>+D942*E942</f>
        <v>0</v>
      </c>
    </row>
    <row r="943" spans="1:6" ht="15">
      <c r="A943" s="20"/>
      <c r="B943" s="71"/>
      <c r="C943" s="72"/>
      <c r="D943" s="10"/>
      <c r="E943" s="11"/>
      <c r="F943" s="139"/>
    </row>
    <row r="944" spans="1:6" ht="14.25">
      <c r="A944" s="68" t="s">
        <v>591</v>
      </c>
      <c r="B944" s="192" t="s">
        <v>266</v>
      </c>
      <c r="C944" s="193"/>
      <c r="D944" s="10"/>
      <c r="E944" s="11"/>
      <c r="F944" s="139"/>
    </row>
    <row r="945" spans="1:6" ht="15">
      <c r="A945" s="20"/>
      <c r="B945" s="192" t="s">
        <v>267</v>
      </c>
      <c r="C945" s="193"/>
      <c r="D945" s="10"/>
      <c r="E945" s="11"/>
      <c r="F945" s="139"/>
    </row>
    <row r="946" spans="1:6" ht="15">
      <c r="A946" s="20"/>
      <c r="B946" s="192" t="s">
        <v>268</v>
      </c>
      <c r="C946" s="193"/>
      <c r="D946" s="10"/>
      <c r="E946" s="11"/>
      <c r="F946" s="139"/>
    </row>
    <row r="947" spans="1:6" ht="15">
      <c r="A947" s="20"/>
      <c r="B947" s="192" t="s">
        <v>269</v>
      </c>
      <c r="C947" s="193"/>
      <c r="D947" s="10"/>
      <c r="E947" s="11"/>
      <c r="F947" s="139"/>
    </row>
    <row r="948" spans="1:6" ht="15">
      <c r="A948" s="20"/>
      <c r="B948" s="192" t="s">
        <v>270</v>
      </c>
      <c r="C948" s="193"/>
      <c r="D948" s="10"/>
      <c r="E948" s="11"/>
      <c r="F948" s="139"/>
    </row>
    <row r="949" spans="1:6" ht="15">
      <c r="A949" s="20"/>
      <c r="B949" s="192" t="s">
        <v>271</v>
      </c>
      <c r="C949" s="193"/>
      <c r="D949" s="10"/>
      <c r="E949" s="11"/>
      <c r="F949" s="139"/>
    </row>
    <row r="950" spans="1:6" ht="15">
      <c r="A950" s="20"/>
      <c r="B950" s="69"/>
      <c r="C950" s="70" t="s">
        <v>272</v>
      </c>
      <c r="D950" s="13">
        <v>32</v>
      </c>
      <c r="E950" s="14"/>
      <c r="F950" s="140">
        <f>+D950*E950</f>
        <v>0</v>
      </c>
    </row>
    <row r="951" spans="1:6" ht="15">
      <c r="A951" s="20"/>
      <c r="B951" s="71"/>
      <c r="C951" s="72"/>
      <c r="D951" s="10"/>
      <c r="E951" s="11"/>
      <c r="F951" s="139"/>
    </row>
    <row r="952" spans="1:6" ht="14.25">
      <c r="A952" s="68" t="s">
        <v>592</v>
      </c>
      <c r="B952" s="192" t="s">
        <v>273</v>
      </c>
      <c r="C952" s="193"/>
      <c r="D952" s="10"/>
      <c r="E952" s="11"/>
      <c r="F952" s="139"/>
    </row>
    <row r="953" spans="1:6" ht="15">
      <c r="A953" s="20"/>
      <c r="B953" s="192" t="s">
        <v>294</v>
      </c>
      <c r="C953" s="193"/>
      <c r="D953" s="10"/>
      <c r="E953" s="11"/>
      <c r="F953" s="139"/>
    </row>
    <row r="954" spans="1:6" ht="15">
      <c r="A954" s="20"/>
      <c r="B954" s="192" t="s">
        <v>295</v>
      </c>
      <c r="C954" s="193"/>
      <c r="D954" s="10"/>
      <c r="E954" s="11"/>
      <c r="F954" s="139"/>
    </row>
    <row r="955" spans="1:6" ht="15">
      <c r="A955" s="20"/>
      <c r="B955" s="192" t="s">
        <v>296</v>
      </c>
      <c r="C955" s="193"/>
      <c r="D955" s="10"/>
      <c r="E955" s="11"/>
      <c r="F955" s="139"/>
    </row>
    <row r="956" spans="1:6" ht="15">
      <c r="A956" s="20"/>
      <c r="B956" s="192" t="s">
        <v>265</v>
      </c>
      <c r="C956" s="193"/>
      <c r="D956" s="10"/>
      <c r="E956" s="11"/>
      <c r="F956" s="139"/>
    </row>
    <row r="957" spans="1:6" ht="15">
      <c r="A957" s="20"/>
      <c r="B957" s="69"/>
      <c r="C957" s="70" t="s">
        <v>605</v>
      </c>
      <c r="D957" s="13">
        <v>14</v>
      </c>
      <c r="E957" s="14"/>
      <c r="F957" s="140">
        <f>+D957*E957</f>
        <v>0</v>
      </c>
    </row>
    <row r="958" spans="1:6" ht="15">
      <c r="A958" s="20"/>
      <c r="B958" s="71"/>
      <c r="C958" s="72"/>
      <c r="D958" s="10"/>
      <c r="E958" s="11"/>
      <c r="F958" s="139"/>
    </row>
    <row r="959" spans="1:6" ht="14.25">
      <c r="A959" s="68" t="s">
        <v>593</v>
      </c>
      <c r="B959" s="192" t="s">
        <v>274</v>
      </c>
      <c r="C959" s="193"/>
      <c r="D959" s="10"/>
      <c r="E959" s="11"/>
      <c r="F959" s="139"/>
    </row>
    <row r="960" spans="1:6" ht="15">
      <c r="A960" s="20"/>
      <c r="B960" s="192" t="s">
        <v>275</v>
      </c>
      <c r="C960" s="193"/>
      <c r="D960" s="10"/>
      <c r="E960" s="11"/>
      <c r="F960" s="139"/>
    </row>
    <row r="961" spans="1:6" ht="15">
      <c r="A961" s="20"/>
      <c r="B961" s="192" t="s">
        <v>276</v>
      </c>
      <c r="C961" s="193"/>
      <c r="D961" s="10"/>
      <c r="E961" s="11"/>
      <c r="F961" s="139"/>
    </row>
    <row r="962" spans="1:6" ht="15">
      <c r="A962" s="20"/>
      <c r="B962" s="192" t="s">
        <v>269</v>
      </c>
      <c r="C962" s="193"/>
      <c r="D962" s="10"/>
      <c r="E962" s="11"/>
      <c r="F962" s="139"/>
    </row>
    <row r="963" spans="1:6" ht="15">
      <c r="A963" s="20"/>
      <c r="B963" s="192" t="s">
        <v>270</v>
      </c>
      <c r="C963" s="193"/>
      <c r="D963" s="10"/>
      <c r="E963" s="11"/>
      <c r="F963" s="139"/>
    </row>
    <row r="964" spans="1:6" ht="15">
      <c r="A964" s="20"/>
      <c r="B964" s="192" t="s">
        <v>271</v>
      </c>
      <c r="C964" s="193"/>
      <c r="D964" s="10"/>
      <c r="E964" s="11"/>
      <c r="F964" s="139"/>
    </row>
    <row r="965" spans="1:6" ht="15">
      <c r="A965" s="20"/>
      <c r="B965" s="69"/>
      <c r="C965" s="70" t="s">
        <v>272</v>
      </c>
      <c r="D965" s="13">
        <v>10</v>
      </c>
      <c r="E965" s="14"/>
      <c r="F965" s="140">
        <f>+D965*E965</f>
        <v>0</v>
      </c>
    </row>
    <row r="966" spans="1:6" ht="14.25" customHeight="1">
      <c r="A966" s="16"/>
      <c r="B966" s="218" t="s">
        <v>277</v>
      </c>
      <c r="C966" s="218"/>
      <c r="D966" s="126"/>
      <c r="E966" s="126"/>
      <c r="F966" s="142">
        <f>SUM(F942:F965)</f>
        <v>0</v>
      </c>
    </row>
    <row r="967" spans="1:6" ht="15">
      <c r="A967" s="20"/>
      <c r="B967" s="71"/>
      <c r="C967" s="72"/>
      <c r="D967" s="10"/>
      <c r="E967" s="11"/>
      <c r="F967" s="139"/>
    </row>
    <row r="968" spans="1:6" ht="14.25">
      <c r="A968" s="38" t="s">
        <v>594</v>
      </c>
      <c r="B968" s="66" t="s">
        <v>278</v>
      </c>
      <c r="C968" s="67"/>
      <c r="D968" s="17"/>
      <c r="E968" s="18"/>
      <c r="F968" s="138"/>
    </row>
    <row r="969" spans="1:6" ht="14.25">
      <c r="A969" s="68" t="s">
        <v>595</v>
      </c>
      <c r="B969" s="192" t="s">
        <v>279</v>
      </c>
      <c r="C969" s="193"/>
      <c r="D969" s="10"/>
      <c r="E969" s="11"/>
      <c r="F969" s="139"/>
    </row>
    <row r="970" spans="1:6" ht="15">
      <c r="A970" s="20"/>
      <c r="B970" s="76" t="s">
        <v>280</v>
      </c>
      <c r="C970" s="70" t="s">
        <v>272</v>
      </c>
      <c r="D970" s="13">
        <v>98</v>
      </c>
      <c r="E970" s="14"/>
      <c r="F970" s="140">
        <f>+D970*E970</f>
        <v>0</v>
      </c>
    </row>
    <row r="971" spans="1:6" ht="15">
      <c r="A971" s="20"/>
      <c r="B971" s="71"/>
      <c r="C971" s="72"/>
      <c r="D971" s="10"/>
      <c r="E971" s="11"/>
      <c r="F971" s="139"/>
    </row>
    <row r="972" spans="1:6" ht="14.25">
      <c r="A972" s="68" t="s">
        <v>596</v>
      </c>
      <c r="B972" s="192" t="s">
        <v>281</v>
      </c>
      <c r="C972" s="193"/>
      <c r="D972" s="10"/>
      <c r="E972" s="11"/>
      <c r="F972" s="139"/>
    </row>
    <row r="973" spans="1:6" ht="15">
      <c r="A973" s="20"/>
      <c r="B973" s="76" t="s">
        <v>282</v>
      </c>
      <c r="C973" s="70" t="s">
        <v>272</v>
      </c>
      <c r="D973" s="13">
        <v>98</v>
      </c>
      <c r="E973" s="14"/>
      <c r="F973" s="140">
        <f>+D973*E973</f>
        <v>0</v>
      </c>
    </row>
    <row r="974" spans="1:6" ht="15">
      <c r="A974" s="20"/>
      <c r="B974" s="71"/>
      <c r="C974" s="72"/>
      <c r="D974" s="10"/>
      <c r="E974" s="11"/>
      <c r="F974" s="139"/>
    </row>
    <row r="975" spans="1:6" ht="14.25">
      <c r="A975" s="68" t="s">
        <v>597</v>
      </c>
      <c r="B975" s="192" t="s">
        <v>283</v>
      </c>
      <c r="C975" s="193"/>
      <c r="D975" s="10"/>
      <c r="E975" s="11"/>
      <c r="F975" s="139"/>
    </row>
    <row r="976" spans="1:6" ht="15">
      <c r="A976" s="20"/>
      <c r="B976" s="76" t="s">
        <v>284</v>
      </c>
      <c r="C976" s="85" t="s">
        <v>272</v>
      </c>
      <c r="D976" s="13">
        <v>94</v>
      </c>
      <c r="E976" s="14"/>
      <c r="F976" s="140">
        <f>+D976*E976</f>
        <v>0</v>
      </c>
    </row>
    <row r="977" spans="1:6" ht="15">
      <c r="A977" s="20"/>
      <c r="B977" s="71"/>
      <c r="C977" s="72"/>
      <c r="D977" s="10"/>
      <c r="E977" s="11"/>
      <c r="F977" s="139"/>
    </row>
    <row r="978" spans="1:6" ht="14.25">
      <c r="A978" s="68" t="s">
        <v>598</v>
      </c>
      <c r="B978" s="192" t="s">
        <v>289</v>
      </c>
      <c r="C978" s="193"/>
      <c r="D978" s="10"/>
      <c r="E978" s="11"/>
      <c r="F978" s="139"/>
    </row>
    <row r="979" spans="1:6" ht="15">
      <c r="A979" s="20"/>
      <c r="B979" s="192" t="s">
        <v>286</v>
      </c>
      <c r="C979" s="193"/>
      <c r="D979" s="10"/>
      <c r="E979" s="11"/>
      <c r="F979" s="139"/>
    </row>
    <row r="980" spans="1:6" ht="15">
      <c r="A980" s="20"/>
      <c r="B980" s="76"/>
      <c r="C980" s="70" t="s">
        <v>20</v>
      </c>
      <c r="D980" s="13">
        <v>1</v>
      </c>
      <c r="E980" s="14"/>
      <c r="F980" s="140">
        <f>+D980*E980</f>
        <v>0</v>
      </c>
    </row>
    <row r="981" spans="1:6" ht="14.25">
      <c r="A981" s="16"/>
      <c r="B981" s="194" t="s">
        <v>287</v>
      </c>
      <c r="C981" s="194"/>
      <c r="D981" s="17"/>
      <c r="E981" s="18"/>
      <c r="F981" s="142">
        <f>SUM(F970:F980)</f>
        <v>0</v>
      </c>
    </row>
    <row r="982" spans="1:6" ht="15">
      <c r="A982" s="20"/>
      <c r="B982" s="71"/>
      <c r="C982" s="72"/>
      <c r="D982" s="10"/>
      <c r="E982" s="11"/>
      <c r="F982" s="139"/>
    </row>
    <row r="983" spans="1:6" ht="15">
      <c r="A983" s="168" t="s">
        <v>599</v>
      </c>
      <c r="B983" s="178" t="s">
        <v>601</v>
      </c>
      <c r="C983" s="178"/>
      <c r="D983" s="179"/>
      <c r="E983" s="180"/>
      <c r="F983" s="181"/>
    </row>
    <row r="984" spans="1:6" ht="14.25">
      <c r="A984" s="88" t="s">
        <v>0</v>
      </c>
      <c r="B984" s="182" t="s">
        <v>115</v>
      </c>
      <c r="C984" s="183"/>
      <c r="D984" s="184"/>
      <c r="E984" s="185"/>
      <c r="F984" s="148">
        <f>+F917</f>
        <v>0</v>
      </c>
    </row>
    <row r="985" spans="1:6" ht="14.25">
      <c r="A985" s="90" t="s">
        <v>1</v>
      </c>
      <c r="B985" s="186" t="s">
        <v>11</v>
      </c>
      <c r="C985" s="187"/>
      <c r="D985" s="188"/>
      <c r="E985" s="189"/>
      <c r="F985" s="149">
        <f>+F934</f>
        <v>0</v>
      </c>
    </row>
    <row r="986" spans="1:6" ht="14.25">
      <c r="A986" s="90" t="s">
        <v>2</v>
      </c>
      <c r="B986" s="186" t="s">
        <v>263</v>
      </c>
      <c r="C986" s="187"/>
      <c r="D986" s="188"/>
      <c r="E986" s="189"/>
      <c r="F986" s="149">
        <f>+F966</f>
        <v>0</v>
      </c>
    </row>
    <row r="987" spans="1:6" ht="14.25">
      <c r="A987" s="90" t="s">
        <v>116</v>
      </c>
      <c r="B987" s="186" t="s">
        <v>288</v>
      </c>
      <c r="C987" s="187"/>
      <c r="D987" s="188"/>
      <c r="E987" s="189"/>
      <c r="F987" s="149">
        <f>+F981</f>
        <v>0</v>
      </c>
    </row>
    <row r="988" spans="1:6" ht="15">
      <c r="A988" s="91"/>
      <c r="B988" s="190" t="s">
        <v>602</v>
      </c>
      <c r="C988" s="190"/>
      <c r="D988" s="191"/>
      <c r="E988" s="191"/>
      <c r="F988" s="167">
        <f>SUM(F984:F987)</f>
        <v>0</v>
      </c>
    </row>
    <row r="989" spans="1:6" ht="15">
      <c r="A989" s="20"/>
      <c r="B989" s="71"/>
      <c r="C989" s="71"/>
      <c r="D989" s="10"/>
      <c r="E989" s="15"/>
      <c r="F989" s="141"/>
    </row>
    <row r="990" spans="1:6" ht="14.25">
      <c r="A990" s="92"/>
      <c r="B990" s="45"/>
      <c r="C990" s="93"/>
      <c r="D990" s="46"/>
      <c r="F990" s="150"/>
    </row>
    <row r="992" spans="1:6" ht="18">
      <c r="A992" s="165"/>
      <c r="B992" s="198" t="s">
        <v>559</v>
      </c>
      <c r="C992" s="198"/>
      <c r="D992" s="198"/>
      <c r="E992" s="198"/>
      <c r="F992" s="198"/>
    </row>
    <row r="993" spans="1:6" ht="18">
      <c r="A993" s="165"/>
      <c r="B993" s="198" t="s">
        <v>558</v>
      </c>
      <c r="C993" s="198"/>
      <c r="D993" s="198"/>
      <c r="E993" s="198"/>
      <c r="F993" s="198"/>
    </row>
    <row r="994" spans="1:7" ht="18" customHeight="1">
      <c r="A994" s="127" t="s">
        <v>0</v>
      </c>
      <c r="B994" s="201" t="s">
        <v>231</v>
      </c>
      <c r="C994" s="202"/>
      <c r="D994" s="202"/>
      <c r="E994" s="203"/>
      <c r="F994" s="162">
        <f>+F346</f>
        <v>0</v>
      </c>
      <c r="G994" s="89"/>
    </row>
    <row r="995" spans="1:7" ht="18" customHeight="1">
      <c r="A995" s="128" t="s">
        <v>1</v>
      </c>
      <c r="B995" s="175" t="s">
        <v>232</v>
      </c>
      <c r="C995" s="176"/>
      <c r="D995" s="176"/>
      <c r="E995" s="177"/>
      <c r="F995" s="163">
        <f>+F416</f>
        <v>0</v>
      </c>
      <c r="G995" s="89"/>
    </row>
    <row r="996" spans="1:7" ht="18" customHeight="1">
      <c r="A996" s="128" t="s">
        <v>2</v>
      </c>
      <c r="B996" s="175" t="s">
        <v>233</v>
      </c>
      <c r="C996" s="176"/>
      <c r="D996" s="176"/>
      <c r="E996" s="177"/>
      <c r="F996" s="163">
        <f>+F486</f>
        <v>0</v>
      </c>
      <c r="G996" s="89"/>
    </row>
    <row r="997" spans="1:7" ht="18" customHeight="1">
      <c r="A997" s="128" t="s">
        <v>116</v>
      </c>
      <c r="B997" s="175" t="s">
        <v>234</v>
      </c>
      <c r="C997" s="176"/>
      <c r="D997" s="176"/>
      <c r="E997" s="177"/>
      <c r="F997" s="163">
        <f>+F621</f>
        <v>0</v>
      </c>
      <c r="G997" s="89"/>
    </row>
    <row r="998" spans="1:7" ht="18" customHeight="1">
      <c r="A998" s="128" t="s">
        <v>117</v>
      </c>
      <c r="B998" s="175" t="s">
        <v>236</v>
      </c>
      <c r="C998" s="176"/>
      <c r="D998" s="176"/>
      <c r="E998" s="177"/>
      <c r="F998" s="163">
        <f>+F712</f>
        <v>0</v>
      </c>
      <c r="G998" s="89"/>
    </row>
    <row r="999" spans="1:7" ht="18" customHeight="1">
      <c r="A999" s="128" t="s">
        <v>118</v>
      </c>
      <c r="B999" s="175" t="s">
        <v>235</v>
      </c>
      <c r="C999" s="176"/>
      <c r="D999" s="176"/>
      <c r="E999" s="177"/>
      <c r="F999" s="163">
        <f>+F822</f>
        <v>0</v>
      </c>
      <c r="G999" s="89"/>
    </row>
    <row r="1000" spans="1:7" ht="18" customHeight="1">
      <c r="A1000" s="128" t="s">
        <v>119</v>
      </c>
      <c r="B1000" s="175" t="s">
        <v>553</v>
      </c>
      <c r="C1000" s="176"/>
      <c r="D1000" s="176"/>
      <c r="E1000" s="177"/>
      <c r="F1000" s="163">
        <f>+F905</f>
        <v>0</v>
      </c>
      <c r="G1000" s="89"/>
    </row>
    <row r="1001" spans="1:7" ht="18" customHeight="1">
      <c r="A1001" s="128" t="s">
        <v>120</v>
      </c>
      <c r="B1001" s="175" t="s">
        <v>554</v>
      </c>
      <c r="C1001" s="176"/>
      <c r="D1001" s="176"/>
      <c r="E1001" s="177"/>
      <c r="F1001" s="163">
        <f>+F988</f>
        <v>0</v>
      </c>
      <c r="G1001" s="89"/>
    </row>
    <row r="1002" spans="1:7" ht="15.75">
      <c r="A1002" s="172" t="s">
        <v>555</v>
      </c>
      <c r="B1002" s="173"/>
      <c r="C1002" s="173"/>
      <c r="D1002" s="173"/>
      <c r="E1002" s="174"/>
      <c r="F1002" s="166">
        <f>SUM(F994:F1001)</f>
        <v>0</v>
      </c>
      <c r="G1002" s="26"/>
    </row>
    <row r="1003" spans="1:6" ht="15.75">
      <c r="A1003" s="172" t="s">
        <v>556</v>
      </c>
      <c r="B1003" s="173"/>
      <c r="C1003" s="173"/>
      <c r="D1003" s="173"/>
      <c r="E1003" s="174"/>
      <c r="F1003" s="166">
        <f>+F1002*0.2</f>
        <v>0</v>
      </c>
    </row>
    <row r="1004" spans="1:6" ht="15.75">
      <c r="A1004" s="172" t="s">
        <v>557</v>
      </c>
      <c r="B1004" s="173"/>
      <c r="C1004" s="173"/>
      <c r="D1004" s="173"/>
      <c r="E1004" s="174"/>
      <c r="F1004" s="166">
        <f>+F1002+F1003</f>
        <v>0</v>
      </c>
    </row>
  </sheetData>
  <sheetProtection/>
  <mergeCells count="408">
    <mergeCell ref="H490:I490"/>
    <mergeCell ref="B491:C491"/>
    <mergeCell ref="B495:C495"/>
    <mergeCell ref="B498:C498"/>
    <mergeCell ref="B513:C513"/>
    <mergeCell ref="B516:C516"/>
    <mergeCell ref="B507:C507"/>
    <mergeCell ref="B510:C510"/>
    <mergeCell ref="B618:E618"/>
    <mergeCell ref="B619:E619"/>
    <mergeCell ref="B490:C490"/>
    <mergeCell ref="B592:C592"/>
    <mergeCell ref="B595:C595"/>
    <mergeCell ref="B598:C598"/>
    <mergeCell ref="B589:C589"/>
    <mergeCell ref="B501:C501"/>
    <mergeCell ref="B504:C504"/>
    <mergeCell ref="B709:F709"/>
    <mergeCell ref="B710:E710"/>
    <mergeCell ref="B620:E620"/>
    <mergeCell ref="B662:C662"/>
    <mergeCell ref="B664:C664"/>
    <mergeCell ref="B158:C158"/>
    <mergeCell ref="B346:E346"/>
    <mergeCell ref="B333:F333"/>
    <mergeCell ref="B334:E334"/>
    <mergeCell ref="B345:E345"/>
    <mergeCell ref="B344:E344"/>
    <mergeCell ref="B343:E343"/>
    <mergeCell ref="B313:C313"/>
    <mergeCell ref="B316:C316"/>
    <mergeCell ref="B319:C319"/>
    <mergeCell ref="B322:C322"/>
    <mergeCell ref="B325:C325"/>
    <mergeCell ref="B328:C328"/>
    <mergeCell ref="B339:E339"/>
    <mergeCell ref="B338:E338"/>
    <mergeCell ref="B335:E335"/>
    <mergeCell ref="B340:E340"/>
    <mergeCell ref="B295:C295"/>
    <mergeCell ref="B298:C298"/>
    <mergeCell ref="B301:C301"/>
    <mergeCell ref="B304:C304"/>
    <mergeCell ref="B307:C307"/>
    <mergeCell ref="B310:C310"/>
    <mergeCell ref="B337:E337"/>
    <mergeCell ref="B336:E336"/>
    <mergeCell ref="B360:C360"/>
    <mergeCell ref="B365:C365"/>
    <mergeCell ref="B368:C368"/>
    <mergeCell ref="B371:C371"/>
    <mergeCell ref="B284:C284"/>
    <mergeCell ref="B285:D285"/>
    <mergeCell ref="B291:C291"/>
    <mergeCell ref="B292:C292"/>
    <mergeCell ref="B342:E342"/>
    <mergeCell ref="B341:E341"/>
    <mergeCell ref="J390:K390"/>
    <mergeCell ref="B393:C393"/>
    <mergeCell ref="B398:C398"/>
    <mergeCell ref="B403:C403"/>
    <mergeCell ref="B406:C406"/>
    <mergeCell ref="B372:C372"/>
    <mergeCell ref="B373:C373"/>
    <mergeCell ref="B378:C378"/>
    <mergeCell ref="B381:C381"/>
    <mergeCell ref="B384:C384"/>
    <mergeCell ref="B451:C451"/>
    <mergeCell ref="B424:C424"/>
    <mergeCell ref="B427:C427"/>
    <mergeCell ref="B430:C430"/>
    <mergeCell ref="B435:C435"/>
    <mergeCell ref="B415:E415"/>
    <mergeCell ref="B416:E416"/>
    <mergeCell ref="B457:C457"/>
    <mergeCell ref="B460:C460"/>
    <mergeCell ref="B463:C463"/>
    <mergeCell ref="B468:C468"/>
    <mergeCell ref="B473:C473"/>
    <mergeCell ref="B438:C438"/>
    <mergeCell ref="B441:C441"/>
    <mergeCell ref="B442:C442"/>
    <mergeCell ref="B443:C443"/>
    <mergeCell ref="B448:C448"/>
    <mergeCell ref="B268:C268"/>
    <mergeCell ref="B271:C271"/>
    <mergeCell ref="B274:C274"/>
    <mergeCell ref="B277:C277"/>
    <mergeCell ref="B476:C476"/>
    <mergeCell ref="B717:C717"/>
    <mergeCell ref="B625:C625"/>
    <mergeCell ref="B626:C626"/>
    <mergeCell ref="B630:C630"/>
    <mergeCell ref="B454:C454"/>
    <mergeCell ref="B248:C248"/>
    <mergeCell ref="B251:C251"/>
    <mergeCell ref="B254:C254"/>
    <mergeCell ref="B257:C257"/>
    <mergeCell ref="B260:C260"/>
    <mergeCell ref="B265:C265"/>
    <mergeCell ref="B236:C236"/>
    <mergeCell ref="B220:C220"/>
    <mergeCell ref="B223:C223"/>
    <mergeCell ref="B239:C239"/>
    <mergeCell ref="B242:C242"/>
    <mergeCell ref="B245:C245"/>
    <mergeCell ref="B213:C213"/>
    <mergeCell ref="B217:C217"/>
    <mergeCell ref="B210:C210"/>
    <mergeCell ref="B206:C206"/>
    <mergeCell ref="B227:C227"/>
    <mergeCell ref="B233:C233"/>
    <mergeCell ref="B228:C228"/>
    <mergeCell ref="B224:C224"/>
    <mergeCell ref="B214:C214"/>
    <mergeCell ref="B191:C191"/>
    <mergeCell ref="B194:C194"/>
    <mergeCell ref="B197:C197"/>
    <mergeCell ref="B200:C200"/>
    <mergeCell ref="B205:C205"/>
    <mergeCell ref="B209:C209"/>
    <mergeCell ref="B183:C183"/>
    <mergeCell ref="B184:C184"/>
    <mergeCell ref="B185:C185"/>
    <mergeCell ref="B186:C186"/>
    <mergeCell ref="B188:C188"/>
    <mergeCell ref="B190:C190"/>
    <mergeCell ref="B175:C175"/>
    <mergeCell ref="B177:C177"/>
    <mergeCell ref="B179:C179"/>
    <mergeCell ref="B180:C180"/>
    <mergeCell ref="B181:C181"/>
    <mergeCell ref="B182:C182"/>
    <mergeCell ref="B160:C160"/>
    <mergeCell ref="B162:C162"/>
    <mergeCell ref="B163:C163"/>
    <mergeCell ref="B166:C166"/>
    <mergeCell ref="B169:C169"/>
    <mergeCell ref="B172:C172"/>
    <mergeCell ref="B141:C141"/>
    <mergeCell ref="B146:C146"/>
    <mergeCell ref="B149:C149"/>
    <mergeCell ref="B152:C152"/>
    <mergeCell ref="B155:C155"/>
    <mergeCell ref="B723:C723"/>
    <mergeCell ref="B633:C633"/>
    <mergeCell ref="B636:C636"/>
    <mergeCell ref="B639:C639"/>
    <mergeCell ref="B642:C642"/>
    <mergeCell ref="B123:C123"/>
    <mergeCell ref="B126:C126"/>
    <mergeCell ref="B129:C129"/>
    <mergeCell ref="B132:C132"/>
    <mergeCell ref="B135:C135"/>
    <mergeCell ref="B138:C138"/>
    <mergeCell ref="B101:C101"/>
    <mergeCell ref="B104:C104"/>
    <mergeCell ref="B108:C108"/>
    <mergeCell ref="B114:C114"/>
    <mergeCell ref="B117:C117"/>
    <mergeCell ref="B120:C120"/>
    <mergeCell ref="B83:C83"/>
    <mergeCell ref="B86:C86"/>
    <mergeCell ref="B89:C89"/>
    <mergeCell ref="B92:C92"/>
    <mergeCell ref="B95:C95"/>
    <mergeCell ref="B98:C98"/>
    <mergeCell ref="B65:C65"/>
    <mergeCell ref="B68:C68"/>
    <mergeCell ref="B71:C71"/>
    <mergeCell ref="B74:C74"/>
    <mergeCell ref="B77:C77"/>
    <mergeCell ref="B80:C80"/>
    <mergeCell ref="B55:C55"/>
    <mergeCell ref="B58:C58"/>
    <mergeCell ref="B59:C59"/>
    <mergeCell ref="B62:C62"/>
    <mergeCell ref="B63:C63"/>
    <mergeCell ref="B64:C64"/>
    <mergeCell ref="B38:C38"/>
    <mergeCell ref="H38:I38"/>
    <mergeCell ref="B41:C41"/>
    <mergeCell ref="B46:C46"/>
    <mergeCell ref="B49:C49"/>
    <mergeCell ref="B52:C52"/>
    <mergeCell ref="B23:C23"/>
    <mergeCell ref="B26:C26"/>
    <mergeCell ref="B29:C29"/>
    <mergeCell ref="B32:C32"/>
    <mergeCell ref="H32:I32"/>
    <mergeCell ref="B35:C35"/>
    <mergeCell ref="H35:I35"/>
    <mergeCell ref="B3:F3"/>
    <mergeCell ref="B6:C6"/>
    <mergeCell ref="B9:C9"/>
    <mergeCell ref="B12:C12"/>
    <mergeCell ref="B15:C15"/>
    <mergeCell ref="B20:C20"/>
    <mergeCell ref="B519:C519"/>
    <mergeCell ref="B523:C523"/>
    <mergeCell ref="B527:C527"/>
    <mergeCell ref="B529:C529"/>
    <mergeCell ref="B575:C575"/>
    <mergeCell ref="B541:C541"/>
    <mergeCell ref="B544:C544"/>
    <mergeCell ref="B547:C547"/>
    <mergeCell ref="B550:C550"/>
    <mergeCell ref="B580:C580"/>
    <mergeCell ref="B583:C583"/>
    <mergeCell ref="B586:C586"/>
    <mergeCell ref="B621:E621"/>
    <mergeCell ref="B601:C601"/>
    <mergeCell ref="B604:C604"/>
    <mergeCell ref="B608:C608"/>
    <mergeCell ref="B612:C612"/>
    <mergeCell ref="B614:C614"/>
    <mergeCell ref="B617:F617"/>
    <mergeCell ref="A1002:E1002"/>
    <mergeCell ref="B824:E824"/>
    <mergeCell ref="B826:C826"/>
    <mergeCell ref="B1001:E1001"/>
    <mergeCell ref="B734:C734"/>
    <mergeCell ref="B737:C737"/>
    <mergeCell ref="B740:C740"/>
    <mergeCell ref="B743:C743"/>
    <mergeCell ref="B994:E994"/>
    <mergeCell ref="B711:E711"/>
    <mergeCell ref="B712:E712"/>
    <mergeCell ref="B763:C763"/>
    <mergeCell ref="B766:C766"/>
    <mergeCell ref="B769:C769"/>
    <mergeCell ref="B773:C773"/>
    <mergeCell ref="B726:C726"/>
    <mergeCell ref="B731:C731"/>
    <mergeCell ref="B720:C720"/>
    <mergeCell ref="H743:I743"/>
    <mergeCell ref="B748:C748"/>
    <mergeCell ref="B751:C751"/>
    <mergeCell ref="B754:C754"/>
    <mergeCell ref="B757:C757"/>
    <mergeCell ref="B760:C760"/>
    <mergeCell ref="B800:C800"/>
    <mergeCell ref="B801:C801"/>
    <mergeCell ref="B806:C806"/>
    <mergeCell ref="B779:C779"/>
    <mergeCell ref="B784:C784"/>
    <mergeCell ref="B789:C789"/>
    <mergeCell ref="B790:C790"/>
    <mergeCell ref="B791:C791"/>
    <mergeCell ref="B792:C792"/>
    <mergeCell ref="B809:C809"/>
    <mergeCell ref="H625:I625"/>
    <mergeCell ref="B645:C645"/>
    <mergeCell ref="B648:C648"/>
    <mergeCell ref="B651:C651"/>
    <mergeCell ref="B654:C654"/>
    <mergeCell ref="B658:C658"/>
    <mergeCell ref="B793:C793"/>
    <mergeCell ref="B794:C794"/>
    <mergeCell ref="B799:C799"/>
    <mergeCell ref="B693:C693"/>
    <mergeCell ref="B667:C667"/>
    <mergeCell ref="H667:I667"/>
    <mergeCell ref="B668:C668"/>
    <mergeCell ref="B672:C672"/>
    <mergeCell ref="B675:C675"/>
    <mergeCell ref="B700:C700"/>
    <mergeCell ref="B704:C704"/>
    <mergeCell ref="B706:C706"/>
    <mergeCell ref="B534:C534"/>
    <mergeCell ref="B538:C538"/>
    <mergeCell ref="B678:C678"/>
    <mergeCell ref="B681:C681"/>
    <mergeCell ref="B684:C684"/>
    <mergeCell ref="B687:C687"/>
    <mergeCell ref="B690:C690"/>
    <mergeCell ref="B822:E822"/>
    <mergeCell ref="B814:D814"/>
    <mergeCell ref="B817:E817"/>
    <mergeCell ref="B818:E818"/>
    <mergeCell ref="B553:C553"/>
    <mergeCell ref="B556:C556"/>
    <mergeCell ref="B559:C559"/>
    <mergeCell ref="B562:C562"/>
    <mergeCell ref="B566:C566"/>
    <mergeCell ref="B570:C570"/>
    <mergeCell ref="B351:C351"/>
    <mergeCell ref="B410:F410"/>
    <mergeCell ref="B411:E411"/>
    <mergeCell ref="B414:E414"/>
    <mergeCell ref="B413:E413"/>
    <mergeCell ref="B412:E412"/>
    <mergeCell ref="B390:C390"/>
    <mergeCell ref="B387:C387"/>
    <mergeCell ref="B354:C354"/>
    <mergeCell ref="B357:C357"/>
    <mergeCell ref="B480:F480"/>
    <mergeCell ref="B481:E481"/>
    <mergeCell ref="B482:E482"/>
    <mergeCell ref="B483:E483"/>
    <mergeCell ref="B484:E484"/>
    <mergeCell ref="B485:E485"/>
    <mergeCell ref="B486:E486"/>
    <mergeCell ref="B421:C421"/>
    <mergeCell ref="B992:F992"/>
    <mergeCell ref="B999:E999"/>
    <mergeCell ref="B998:E998"/>
    <mergeCell ref="B996:E996"/>
    <mergeCell ref="B995:E995"/>
    <mergeCell ref="B997:E997"/>
    <mergeCell ref="B815:E815"/>
    <mergeCell ref="B816:E816"/>
    <mergeCell ref="B820:E820"/>
    <mergeCell ref="B821:E821"/>
    <mergeCell ref="B533:C533"/>
    <mergeCell ref="H533:I533"/>
    <mergeCell ref="B774:C774"/>
    <mergeCell ref="B819:E819"/>
    <mergeCell ref="B572:C572"/>
    <mergeCell ref="H575:I575"/>
    <mergeCell ref="B576:C576"/>
    <mergeCell ref="B696:C696"/>
    <mergeCell ref="B830:C830"/>
    <mergeCell ref="B836:C836"/>
    <mergeCell ref="B840:C840"/>
    <mergeCell ref="B844:C844"/>
    <mergeCell ref="B848:C848"/>
    <mergeCell ref="B853:C853"/>
    <mergeCell ref="B854:C854"/>
    <mergeCell ref="B855:C855"/>
    <mergeCell ref="B856:C856"/>
    <mergeCell ref="B857:C857"/>
    <mergeCell ref="B858:C858"/>
    <mergeCell ref="B861:C861"/>
    <mergeCell ref="B862:C862"/>
    <mergeCell ref="B863:C863"/>
    <mergeCell ref="B864:C864"/>
    <mergeCell ref="B865:C865"/>
    <mergeCell ref="B866:C866"/>
    <mergeCell ref="B869:C869"/>
    <mergeCell ref="B870:C870"/>
    <mergeCell ref="B871:C871"/>
    <mergeCell ref="B872:C872"/>
    <mergeCell ref="B873:C873"/>
    <mergeCell ref="B876:C876"/>
    <mergeCell ref="B877:C877"/>
    <mergeCell ref="B878:C878"/>
    <mergeCell ref="B879:C879"/>
    <mergeCell ref="B880:C880"/>
    <mergeCell ref="B881:C881"/>
    <mergeCell ref="B883:D883"/>
    <mergeCell ref="B886:C886"/>
    <mergeCell ref="B889:C889"/>
    <mergeCell ref="B892:C892"/>
    <mergeCell ref="B895:C895"/>
    <mergeCell ref="B896:C896"/>
    <mergeCell ref="B898:C898"/>
    <mergeCell ref="B900:F900"/>
    <mergeCell ref="B901:E901"/>
    <mergeCell ref="B902:E902"/>
    <mergeCell ref="B903:E903"/>
    <mergeCell ref="B904:E904"/>
    <mergeCell ref="B905:E905"/>
    <mergeCell ref="B910:C910"/>
    <mergeCell ref="B914:C914"/>
    <mergeCell ref="B920:C920"/>
    <mergeCell ref="B924:C924"/>
    <mergeCell ref="B928:C928"/>
    <mergeCell ref="B932:C932"/>
    <mergeCell ref="B936:C936"/>
    <mergeCell ref="B937:C937"/>
    <mergeCell ref="B938:C938"/>
    <mergeCell ref="B939:C939"/>
    <mergeCell ref="B940:C940"/>
    <mergeCell ref="B941:C941"/>
    <mergeCell ref="B944:C944"/>
    <mergeCell ref="B945:C945"/>
    <mergeCell ref="B946:C946"/>
    <mergeCell ref="B947:C947"/>
    <mergeCell ref="B948:C948"/>
    <mergeCell ref="B949:C949"/>
    <mergeCell ref="B952:C952"/>
    <mergeCell ref="B953:C953"/>
    <mergeCell ref="B954:C954"/>
    <mergeCell ref="B955:C955"/>
    <mergeCell ref="B956:C956"/>
    <mergeCell ref="B959:C959"/>
    <mergeCell ref="B960:C960"/>
    <mergeCell ref="B961:C961"/>
    <mergeCell ref="B962:C962"/>
    <mergeCell ref="B963:C963"/>
    <mergeCell ref="B964:C964"/>
    <mergeCell ref="B969:C969"/>
    <mergeCell ref="B972:C972"/>
    <mergeCell ref="B975:C975"/>
    <mergeCell ref="B978:C978"/>
    <mergeCell ref="B979:C979"/>
    <mergeCell ref="B981:C981"/>
    <mergeCell ref="A1003:E1003"/>
    <mergeCell ref="A1004:E1004"/>
    <mergeCell ref="B1000:E1000"/>
    <mergeCell ref="B983:F983"/>
    <mergeCell ref="B984:E984"/>
    <mergeCell ref="B985:E985"/>
    <mergeCell ref="B986:E986"/>
    <mergeCell ref="B987:E987"/>
    <mergeCell ref="B988:E988"/>
    <mergeCell ref="B993:F993"/>
  </mergeCells>
  <printOptions horizontalCentered="1"/>
  <pageMargins left="0.7480314960629921" right="0.2362204724409449" top="1.2708333333333333" bottom="0.35433070866141736" header="0.31496062992125984" footer="0.3937007874015748"/>
  <pageSetup firstPageNumber="1" useFirstPageNumber="1" horizontalDpi="600" verticalDpi="600" orientation="portrait" paperSize="9" r:id="rId2"/>
  <headerFooter alignWithMargins="0">
    <oddHeader>&amp;L&amp;G&amp;C&amp;"Arial,Bold"&amp;24&amp;K048DC8E -&amp;20 &amp;K0000001014/15&amp;14
&amp;10PROJEKAT ZA IZVOĐENJE&amp;9  &amp;8
&amp;"Arial,Regular" &amp;9 &amp;K0000001 faze Vodozahvata u Bačkom Petrovom Selu&amp;8&amp;K000000
Sveska 1:Projekat 1 faze Vodozahvata&amp;R&amp;K048DC8 
&amp;11str.P&amp;K000000&amp;P</oddHeader>
    <oddFooter>&amp;C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ZKHT AKVA-PROJEKT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Projekat za izvodjenje,1 faze Vodozahvata, BPS</dc:title>
  <dc:subject/>
  <dc:creator>Eva Isic</dc:creator>
  <cp:keywords/>
  <dc:description>25 nov 2015 1€=121.1 RSD, predmer prema cenama od 2015.07.16.</dc:description>
  <cp:lastModifiedBy>Vodokanal Projekt</cp:lastModifiedBy>
  <cp:lastPrinted>2015-11-30T18:06:32Z</cp:lastPrinted>
  <dcterms:created xsi:type="dcterms:W3CDTF">2012-04-19T19:28:56Z</dcterms:created>
  <dcterms:modified xsi:type="dcterms:W3CDTF">2017-03-16T09:07:35Z</dcterms:modified>
  <cp:category/>
  <cp:version/>
  <cp:contentType/>
  <cp:contentStatus/>
</cp:coreProperties>
</file>