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tabRatio="722" activeTab="0"/>
  </bookViews>
  <sheets>
    <sheet name="D. Tucovića" sheetId="1" r:id="rId1"/>
    <sheet name="Tančić M." sheetId="2" r:id="rId2"/>
    <sheet name="Doža Đ." sheetId="3" r:id="rId3"/>
    <sheet name="Republikanska" sheetId="4" r:id="rId4"/>
    <sheet name="Petefi Š." sheetId="5" r:id="rId5"/>
    <sheet name="Rekapitulacija" sheetId="6" r:id="rId6"/>
  </sheets>
  <definedNames/>
  <calcPr fullCalcOnLoad="1"/>
</workbook>
</file>

<file path=xl/sharedStrings.xml><?xml version="1.0" encoding="utf-8"?>
<sst xmlns="http://schemas.openxmlformats.org/spreadsheetml/2006/main" count="609" uniqueCount="114">
  <si>
    <t>Prosečna dubina šahta 1,60m.</t>
  </si>
  <si>
    <t xml:space="preserve">Nabavka materijala i izrada polumontažnih revizionih šahtova.
Jediničnom cenom je obuhvaćeno sledeće: *Dodatni zemlj. radovi na proširenju radne jame
*Izrada tamponskog sloja od šljunka d=8cm.
*Izrada potrebne oplate za donji deo šahta.
*Izrada temeljnog dela šahta od nabijenog betona MB20 koji se sastoji od ploče kružnog oblika  prečnika 130 cm, debljine 30 cm, i zida cilindričnog oblika debljine 20 cm.                              *Nabavka, dopremanje i ugradnja AB montažnih prstenova unutrašnjeg prečnika 100 cm, debljina zida iznosi 10 cm. Fuge se malterišu cemetnim vodonepropusnim malterom sa obe strane.  
*Nabavka, dopremanje i ugrađivanje poklopne montažne AB ploče debljine 15 cm. 
</t>
  </si>
  <si>
    <t>ul. Petefi Šandor</t>
  </si>
  <si>
    <t xml:space="preserve">Iskop zemlje (80 % mašinski, 20 % ručni iskop) II kategorije sa pravilnim vertikalnim, odsecanjem bočnih strana rova i grubim planiranjem dna rova. Rov za kolektor D250 mm je širine 1,2m. Prosečna dubina rova iznosi 1,52 m.  Rov sekundarnog i tercijalnog voda je širine 0,8m, prosečne dubine 1,4m. Zemlju iz iskopa odbaciti na minimalno 2 m od ivice rova. Obračunom obuhvatiti podbušivanje-prokopavanje na mestima prolaska kanalizacije u neposrednoj blizini EE stubova i drveća. Količine su uzete iz tabele dokaznica elemenata predmera. </t>
  </si>
  <si>
    <t>Obračun po m’ montiranog i ispitanog cevovoda.</t>
  </si>
  <si>
    <t xml:space="preserve">Iskop zemlje (80 % mašinski, 20 % ručni iskop) II kategorije sa pravilnim vertikalnim, odsecanjem bočnih strana rova i grubim planiranjem dna rova. Rov za kolektor D250 mm je širine 1,2m. Prosečna dubina rova iznosi 1,22 m.  Rov sekundarnog i tercijalnog voda je širine 0,8m, prosečne dubine 1,4m. Zemlju iz iskopa odbaciti na minimalno 2 m od ivice rova. Obračunom obuhvatiti podbušivanje-prokopavanje na mestima prolaska kanalizacije u neposrednoj blizini EE stubova i drveća. Količine su uzete iz tabele dokaznica elemenata predmera. </t>
  </si>
  <si>
    <t>ul. Republikanska</t>
  </si>
  <si>
    <t xml:space="preserve">Iskop zemlje (80 % mašinski, 20 % ručni iskop) II kategorije sa pravilnim vertikalnim, odsecanjem bočnih strana rova i grubim planiranjem dna rova. Rov za kolektor D250 mm je širine 1,2m. Prosečna dubina rova iznosi 1,90 m.  Rov sekundarnog i tercijalnog voda je širine 0,8m, prosečne dubine 1,4m. Zemlju iz iskopa odbaciti na minimalno 2 m od ivice rova. Obračunom obuhvatiti podbušivanje-prokopavanje na mestima prolaska kanalizacije u neposrednoj blizini EE stubova i drveća. Količine su uzete iz tabele dokaznica elemenata predmera. </t>
  </si>
  <si>
    <t xml:space="preserve">Iskop zemlje (80 % mašinski, 20 % ručni iskop) II kategorije sa pravilnim vertikalnim, odsecanjem bočnih strana rova i grubim planiranjem dna rova. Rov za kolektor D250 mm je širine 1,2m. Prosečna dubina rova iznosi 2,03 m.  Rov sekundarnog i tercijalnog voda je širine 0,8m, prosečne dubine 1,4m. Zemlju iz iskopa odbaciti na minimalno 2 m od ivice rova. Obračunom obuhvatiti podbušivanje-prokopavanje na mestima prolaska kanalizacije u neposrednoj blizini EE stubova i drveća. Količine su uzete iz tabele dokaznica elemenata predmera. </t>
  </si>
  <si>
    <t xml:space="preserve">Iskop zemlje (80 % mašinski, 20 % ručni iskop) II kategorije sa pravilnim vertikalnim, odsecanjem bočnih strana rova i grubim planiranjem dna rova. Rov za kolektor D250 mm je širine 1,2m. Prosečna dubina rova iznosi 1,55 m.  Rov sekundarnog i tercijalnog voda je širine 0,8m, prosečne dubine 1,4m. Zemlju iz iskopa odbaciti na minimalno 2 m od ivice rova. Obračunom obuhvatiti podbušivanje-prokopavanje na mestima prolaska kanalizacije u neposrednoj blizini EE stubova i drveća. Količine su uzete iz tabele dokaznica elemenata predmera. </t>
  </si>
  <si>
    <t>R. br.</t>
  </si>
  <si>
    <t>Opis radova</t>
  </si>
  <si>
    <t>Jedinica mere</t>
  </si>
  <si>
    <t>Količina</t>
  </si>
  <si>
    <t>Jedinična cena</t>
  </si>
  <si>
    <t>Ukupno</t>
  </si>
  <si>
    <t>I  ZEMLJANI RADOVI</t>
  </si>
  <si>
    <t>1.</t>
  </si>
  <si>
    <r>
      <t>Obračun po m</t>
    </r>
    <r>
      <rPr>
        <sz val="10"/>
        <rFont val="Arial"/>
        <family val="0"/>
      </rPr>
      <t>3 rova.</t>
    </r>
  </si>
  <si>
    <t>m3</t>
  </si>
  <si>
    <t>2.</t>
  </si>
  <si>
    <t xml:space="preserve">Fino planiranje dna iskopa sa tačnošću +/- 1 cm. Iskopani materijal se odbacuje na minimalno 2 m od ivice rova. </t>
  </si>
  <si>
    <t>Obračun po m2 isplanirane površine.</t>
  </si>
  <si>
    <t>m2</t>
  </si>
  <si>
    <t>3.</t>
  </si>
  <si>
    <t>Obračun po m3 ugrađenog peska.</t>
  </si>
  <si>
    <t>4.</t>
  </si>
  <si>
    <t>Obračun po m’ deonice, gde je vršeno sniženje.</t>
  </si>
  <si>
    <t>m</t>
  </si>
  <si>
    <t>5.</t>
  </si>
  <si>
    <t>Obračun po m3.</t>
  </si>
  <si>
    <t>6.</t>
  </si>
  <si>
    <t>Obračun po m3 zatrpanog rova.</t>
  </si>
  <si>
    <t>7.</t>
  </si>
  <si>
    <t>Obračun po m2 postavljene i demontirane podgrade.</t>
  </si>
  <si>
    <t>m2.</t>
  </si>
  <si>
    <t>Ukupno zemljani radovi:</t>
  </si>
  <si>
    <t>II  MONTAŽNI RADOVI</t>
  </si>
  <si>
    <t>PVC 250</t>
  </si>
  <si>
    <t>Ukupno montažni radovi:</t>
  </si>
  <si>
    <t>III  BETONSKI RADOVI</t>
  </si>
  <si>
    <t>kom</t>
  </si>
  <si>
    <t>Ukupno betonski radovi:</t>
  </si>
  <si>
    <t>IV  OSTALI RADOVI</t>
  </si>
  <si>
    <t>Obračun po m` kanalizacione mreže.</t>
  </si>
  <si>
    <t>Kartiranje izvedenog i snimljenog kolektora. Kartiranje vrši ovlašćena ustanova.</t>
  </si>
  <si>
    <t>Obračun po komadu izvedenog otkopa.</t>
  </si>
  <si>
    <t>pauš.</t>
  </si>
  <si>
    <t>Obračun po m2.</t>
  </si>
  <si>
    <t>površine od betona</t>
  </si>
  <si>
    <t>površine od opeke</t>
  </si>
  <si>
    <t>8.</t>
  </si>
  <si>
    <t>9.</t>
  </si>
  <si>
    <t>Obračun m' cevovoda.</t>
  </si>
  <si>
    <t>Obračun paušalno.</t>
  </si>
  <si>
    <t>Ukupno ostali radovi:</t>
  </si>
  <si>
    <t>I</t>
  </si>
  <si>
    <t>ZEMLJANI RADOVI</t>
  </si>
  <si>
    <t>II</t>
  </si>
  <si>
    <t>MONTAŽNI RADOVI</t>
  </si>
  <si>
    <t>III</t>
  </si>
  <si>
    <t>BETONSKI RADOVI</t>
  </si>
  <si>
    <t>IV</t>
  </si>
  <si>
    <t>OSTALI RADOVI</t>
  </si>
  <si>
    <t>UKUPNO:</t>
  </si>
  <si>
    <t>Snižavanje nivoa podzemne vode za vreme iskopa, razupiranja rova, montaže cevi i zatrpavanja rova. Snižavanje vode vršiti odgovarajućom opremom u zavisnosti od geomehaničkih karakteristika tla.Za vreme izvođenja navedenih pozicija, dno rova mora biti bez vode.</t>
  </si>
  <si>
    <t>PVC 200</t>
  </si>
  <si>
    <t>PVC 160</t>
  </si>
  <si>
    <r>
      <t xml:space="preserve">*Nabavka, dopremanje i ugrađivanje livenogvoz-denog poklopca prečnika 600 mm, nosivosti 250 kN zajedno sa izradom betonskog prstena za korekciju. Nabavka materijala i ugradnja penjalica od livenog gvožđa pomoću polimer-maltera. *Prosecanje cevi u šahtu, prosecanje izvršiti tako da ne dođe do dodatnog oštećenja cevi. Prolaz cevi kroz zid se ostvaruje pomoću PVC uvodnika za šaht koji se sa spoljne strane namaže lepilom i pospe peskom.
*Nabavka materijala i izrada kinete u padu ka cevi.
*Obračunom obuhvatiti i izradu priključaka za deonice nižeg nivoa na projektovanoj koti.             *Prosečna dubina šahta je 1,60 m.  </t>
    </r>
    <r>
      <rPr>
        <b/>
        <sz val="10"/>
        <rFont val="Arial"/>
        <family val="2"/>
      </rPr>
      <t xml:space="preserve">*NAPOMENA: ŠAHTOVI SE MOGU IZVODITI I KAO REBRASTI PVC ŠAHTOVI </t>
    </r>
  </si>
  <si>
    <r>
      <t>Nabavka, dopremanje, ugrađivanje i zbijanje peska. Pesak se ugrađuje u posteljicu, zonu cevi i u rov na mestima prolaska kanalizacije ispod asfaltnih puteva. Posteljica je debljine 15c. Zona cevi obuhvata prostor oko cevi i 30 cm iznad temena. Putna konstrukcija je debljine 30cm. Zbijen materijal u rovu treba da zadovolji sledeći zahtev: najmanju zbijenost 92% (po Proktoru-JUSU.B1.038) ili najmanji modul stišljivosti Ms=250N/mm</t>
    </r>
    <r>
      <rPr>
        <sz val="10"/>
        <rFont val="Arial"/>
        <family val="0"/>
      </rPr>
      <t>² (JUS U.B.046). Poslednji sloj zatrpavanja rova-sloj na koji se postavlja putna konstrukcija mora zadovoljiti sledeći zahtev:najmanju zbijenost 95% (po Proktoru-JUSU.B1.038) ili najmanji modul stišljivosti Ms=350N/mm² (JUS U.B.046)</t>
    </r>
    <r>
      <rPr>
        <sz val="10"/>
        <rFont val="Arial"/>
        <family val="0"/>
      </rPr>
      <t xml:space="preserve">. Broj, način i mesta terensko-laboratorijskih kontrolnih ispitivanja zbijenosti tla u rpvu odredjuje nadzorni organ, a obračun je dat posebnom pozicijom. </t>
    </r>
  </si>
  <si>
    <t>Utovar, transport, istovar i razastiranje viška materijala iz iskopa na deponiji do koje je srednja transportna daljina 4km. Obračunom obuhvatititi čišćenje i pranje mehanizacije pri svakom izlasku iz kruga gradilišta.</t>
  </si>
  <si>
    <t>Zatrpavanje rova materijalom iz iskopa. Zatrpa-vanje se vrši u slojevima od 20 cm. Materijal se zbija do nivoa zbijenosti okolnog terena. Broj i mesta ispitivanja zbijenosti određuje nadzorni organ.</t>
  </si>
  <si>
    <t>Razupiranje stranica rova. Jediničnom cenom je predviđen materijal i rad na montaži i demontaži podgrade. Obračunska visina podgrade je od dna rova do 20 cm iznad nivoa terena. Pokrivenost strana rova je 100%. Za iskop rova za kolektor obavezno koristiti metalnu podgradu.</t>
  </si>
  <si>
    <t>Nabavka, dopremanje, polaganje, tačno nivelisanje PVC kanalizacionih cevi klase S20. Jediničnom cenom je obuhvaćen i spojni materijal kao i PVC cevni uvodnik za šaht. Pre ugradnje svaku cev vizuelno pregledati. Oštećene ili naprsle cevi se ne smeju ugrađivati. Cev celom svojom dužinom mora ležati na sloju peska a ispod spojnice izvršiti produbljenje. Cev se mora tačno nivelisati. Dozvoljeno odstupanje od projektom predviđenih kota je maksimum +/-0,2 cm.</t>
  </si>
  <si>
    <t>Geodetsko snimanje kolektora. Snimanjem se utvrđuje horizontalni i vertikalni položaj kolektora i objekata na njemu. Snimanje vrši ovlašćena ustanova. Podaci o snimanju i grafička prezentacija istih su sastavni deo dokumentacije za tehnički prijem. Snimanje se vrši u prisustvu nadzornog organa i dokumentacija koja se predaje katastru se daje na uvid nadzornom organu.</t>
  </si>
  <si>
    <t xml:space="preserve">Otkrivanje tačnog položaja podzemnih uličnih instalacija šlicovanjem na trasi kanalizacije. Šlicovanje se vrši na mestima koja određuje nadzorni organ i vlasnik postojećih instalacija, iznad svake instalacije koja se ukršta ili paralelno vodi na malom rastojanju od kolektora, sekundarne i tercijalne mreže, paralelnog voda, priključnog voda i kućnih priključaka. U slučaju da je, nakon uporedjivanja kartiranog i stvarnog stanja položaja podzemnih instalacija, utvrdjena razlika koja utiče na rešenje dato projektom, izveštava se nadzorni organ, projektant i vlasnik instalacije. Rov je širine 0,4 m, potrebne dužine i dubine. </t>
  </si>
  <si>
    <t>Zaštita otkrivenih podzemnih uličnih vodova i kućnih priključaka korisnika u rovu sa kojima se nova kanalizacija ukršta. Način zaštite, bilo da je to kačenje ili oslanjanje na gredni nosač, se odredjuje u saglasnosti sa nadzornim organom i vlasnikom instalacije.</t>
  </si>
  <si>
    <t>Obračun po stvarno zaštićenoj instalaciji.</t>
  </si>
  <si>
    <t>Rušenje i ponovna izgradnja kućnih prilaza od raznog materijala. Obračunska širina je širina rova.</t>
  </si>
  <si>
    <t>betonski trotoar</t>
  </si>
  <si>
    <t>Vadjenje drveća na trasi kanalizacije i po izgradnji sadjenje novog, iste vrste hortikulture.</t>
  </si>
  <si>
    <t>Vadjenje žbunja na trasi kanalizacije i po izgradnji sadjenje novog, iste vrste hortikulture i iste gustine.</t>
  </si>
  <si>
    <t>Obračun m zasadjenog žbunja.</t>
  </si>
  <si>
    <t>Obračun komadu zasadjenog drveta.</t>
  </si>
  <si>
    <t>Podbušivanje puta i postavljanje zaštitne okrugle čelične cevi na mestima prolaska sekundarnog voda ispod asfaltnog puta. Obračunom obuhvatiti:formranje radnih i kontrolnih jama, podbušivanje i postavljanje okrugle čelične cevi prečnika D267/5mm dužine 9,0m i zatrpavanje jama.</t>
  </si>
  <si>
    <t>Obračun po m` ugradjenje zaštitne cevi.</t>
  </si>
  <si>
    <t>10.</t>
  </si>
  <si>
    <t>11.</t>
  </si>
  <si>
    <t>Podbušivanje puta i postavljanje zaštitne okrugle čelične cevi na mestima prolaska sekundarnog voda ispod asfaltnog puta. Obračunom obuhvatiti:formranje radnih i kontrolnih jama, podbušivanje i postavljanje okrugle čelične cevi potrebnog prečnika i zatrpavanje jama. Obračun po m ugradjene zaštitne cevi</t>
  </si>
  <si>
    <r>
      <t>Ø</t>
    </r>
    <r>
      <rPr>
        <sz val="10"/>
        <rFont val="Arial"/>
        <family val="0"/>
      </rPr>
      <t>323,9/6,3mm</t>
    </r>
  </si>
  <si>
    <r>
      <t>Ø267</t>
    </r>
    <r>
      <rPr>
        <sz val="10"/>
        <rFont val="Arial"/>
        <family val="0"/>
      </rPr>
      <t>/5mm</t>
    </r>
  </si>
  <si>
    <t>Prosečna dubina šahta 1,80m.</t>
  </si>
  <si>
    <t>Prosečna dubina šahta 1,40m.</t>
  </si>
  <si>
    <t>Prosečna dubina šahta 1,70m.</t>
  </si>
  <si>
    <t>Prosečna dubina šahta 1,20m.</t>
  </si>
  <si>
    <t>Prosečna dubina šahta 1,50m.</t>
  </si>
  <si>
    <r>
      <t xml:space="preserve">*Nabavka, dopremanje i ugrađivanje livenogvoz-denog poklopca prečnika 600 mm, nosivosti 250 kN zajedno sa izradom betonskog prstena za korekciju. Nabavka materijala i ugradnja penjalica od livenog gvožđa pomoću polimer-maltera. *Prosecanje cevi u šahtu, prosecanje izvršiti tako da ne dođe do dodatnog oštećenja cevi. Prolaz cevi kroz zid se ostvaruje pomoću PVC uvodnika za šaht koji se sa spoljne strane namaže lepilom i pospe peskom.
*Nabavka materijala i izrada kinete u padu ka cevi.
*Obračunom obuhvatiti i izradu priključaka za deonice nižeg nivoa na projektovanoj koti.             *Prosečna dubina šahta je 1,50 m.  </t>
    </r>
    <r>
      <rPr>
        <b/>
        <sz val="10"/>
        <rFont val="Arial"/>
        <family val="2"/>
      </rPr>
      <t xml:space="preserve">*NAPOMENA: ŠAHTOVI SE MOGU IZVODITI I KAO REBRASTI PVC ŠAHTOVI </t>
    </r>
  </si>
  <si>
    <t xml:space="preserve">Ukupno </t>
  </si>
  <si>
    <t>PDV 20%</t>
  </si>
  <si>
    <t>ul. Dimitrija Tucovića</t>
  </si>
  <si>
    <t>ul. Tančić Mihalja</t>
  </si>
  <si>
    <t>GLAVNA REKAPITULACIJA</t>
  </si>
  <si>
    <t>UKUPNO + PDV 20%</t>
  </si>
  <si>
    <t>Snimanje  zacevljenog dela kanalizacije video kamerom sa proverom defleksije, ostvarenih podužnih padova i spojeva zatrpanog cevovoda. Snimanju prisustvuju rukovodilac radova i nadzorni organ. O snimanju se sastavlja zapisnik kome se prilažu DVD snimci izvršenih radova. Obračun po m cevovoda.</t>
  </si>
  <si>
    <t>Izrada projekta izvedenog objekta prema važećem Zakona o planiranju i izgradnji ili sačinjavanje zapisnika da su izvedeni radovi jednaki projektovanim. Potrebu izrade projekta određuje nadzorni organ.</t>
  </si>
  <si>
    <t>Iskolčenje trase kolektora prema projektu i Lokacijskim uslovima.</t>
  </si>
  <si>
    <t>Pripremiti odgovarajuću dokumentaciju za regulaciju saobraćaja u toku gradnje objekta, pribaviti saglasnosti nadležnog organa Opštine o delimičnom ili potpunom zatvaranju za saobraćaj ulice i shodno "Zakonu o osnovama i bezbednosti saobraćaja na putevima" obezbediti odgovarajuću gradilišnu saobraćajnu signalizaciju. Istu održavati do konačnog izvršenja radova.</t>
  </si>
  <si>
    <t>12.</t>
  </si>
  <si>
    <t>ul. Doža Đerđa</t>
  </si>
  <si>
    <t>Rekapitulacija ul. Dimitrija Tucovića</t>
  </si>
  <si>
    <t>Rekapitulacija ul. Tančić Mihalja</t>
  </si>
  <si>
    <t>Rekapitulacija ul. Doža Đerđa</t>
  </si>
  <si>
    <t>Rekapitulacija ul. Republikanska</t>
  </si>
  <si>
    <t>Rekapitulacija ul. Petefi Šandor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</si>
</sst>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0.0"/>
    <numFmt numFmtId="174" formatCode="0.0000"/>
    <numFmt numFmtId="175" formatCode="#,###.0"/>
    <numFmt numFmtId="176" formatCode="#,###"/>
    <numFmt numFmtId="177" formatCode="#,###.000"/>
    <numFmt numFmtId="178" formatCode="#,###.0000"/>
    <numFmt numFmtId="179" formatCode="0.000"/>
    <numFmt numFmtId="180" formatCode="#,##0.0"/>
  </numFmts>
  <fonts count="52">
    <font>
      <sz val="10"/>
      <name val="Arial"/>
      <family val="0"/>
    </font>
    <font>
      <sz val="12"/>
      <name val="Arial"/>
      <family val="0"/>
    </font>
    <font>
      <b/>
      <sz val="12"/>
      <name val="YU L Times"/>
      <family val="1"/>
    </font>
    <font>
      <b/>
      <sz val="12"/>
      <name val="Arial"/>
      <family val="0"/>
    </font>
    <font>
      <b/>
      <sz val="10"/>
      <name val="YU L Swiss"/>
      <family val="2"/>
    </font>
    <font>
      <b/>
      <sz val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uble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tted"/>
      <right style="double"/>
      <top style="thin"/>
      <bottom style="dashed"/>
    </border>
    <border>
      <left style="dotted"/>
      <right style="double"/>
      <top style="dashed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uble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right" vertical="center" wrapText="1"/>
    </xf>
    <xf numFmtId="172" fontId="0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0" xfId="0" applyFont="1" applyAlignment="1">
      <alignment horizontal="left" vertical="top" wrapText="1"/>
    </xf>
    <xf numFmtId="2" fontId="0" fillId="0" borderId="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justify" vertical="top" wrapText="1"/>
    </xf>
    <xf numFmtId="175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80" fontId="8" fillId="33" borderId="15" xfId="0" applyNumberFormat="1" applyFont="1" applyFill="1" applyBorder="1" applyAlignment="1">
      <alignment horizontal="right" wrapText="1"/>
    </xf>
    <xf numFmtId="180" fontId="9" fillId="33" borderId="16" xfId="0" applyNumberFormat="1" applyFont="1" applyFill="1" applyBorder="1" applyAlignment="1">
      <alignment horizontal="right" wrapText="1"/>
    </xf>
    <xf numFmtId="180" fontId="8" fillId="33" borderId="17" xfId="0" applyNumberFormat="1" applyFont="1" applyFill="1" applyBorder="1" applyAlignment="1">
      <alignment horizontal="right" wrapText="1"/>
    </xf>
    <xf numFmtId="180" fontId="9" fillId="33" borderId="18" xfId="0" applyNumberFormat="1" applyFont="1" applyFill="1" applyBorder="1" applyAlignment="1">
      <alignment horizontal="right" wrapText="1"/>
    </xf>
    <xf numFmtId="0" fontId="7" fillId="33" borderId="19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0" fontId="50" fillId="33" borderId="17" xfId="0" applyFont="1" applyFill="1" applyBorder="1" applyAlignment="1">
      <alignment horizontal="left" wrapText="1"/>
    </xf>
    <xf numFmtId="180" fontId="9" fillId="33" borderId="20" xfId="0" applyNumberFormat="1" applyFont="1" applyFill="1" applyBorder="1" applyAlignment="1">
      <alignment horizontal="right" wrapText="1"/>
    </xf>
    <xf numFmtId="180" fontId="9" fillId="33" borderId="21" xfId="0" applyNumberFormat="1" applyFont="1" applyFill="1" applyBorder="1" applyAlignment="1">
      <alignment horizontal="right" wrapText="1"/>
    </xf>
    <xf numFmtId="180" fontId="3" fillId="33" borderId="22" xfId="0" applyNumberFormat="1" applyFont="1" applyFill="1" applyBorder="1" applyAlignment="1">
      <alignment horizontal="right" wrapText="1"/>
    </xf>
    <xf numFmtId="0" fontId="7" fillId="33" borderId="23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50" fillId="33" borderId="0" xfId="0" applyFont="1" applyFill="1" applyBorder="1" applyAlignment="1">
      <alignment horizontal="left" wrapText="1"/>
    </xf>
    <xf numFmtId="180" fontId="8" fillId="33" borderId="0" xfId="0" applyNumberFormat="1" applyFont="1" applyFill="1" applyBorder="1" applyAlignment="1">
      <alignment horizontal="right" wrapText="1"/>
    </xf>
    <xf numFmtId="180" fontId="9" fillId="33" borderId="24" xfId="0" applyNumberFormat="1" applyFont="1" applyFill="1" applyBorder="1" applyAlignment="1">
      <alignment horizontal="right" wrapText="1"/>
    </xf>
    <xf numFmtId="0" fontId="7" fillId="33" borderId="19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7" fillId="33" borderId="25" xfId="0" applyFont="1" applyFill="1" applyBorder="1" applyAlignment="1">
      <alignment wrapText="1"/>
    </xf>
    <xf numFmtId="0" fontId="7" fillId="33" borderId="26" xfId="0" applyFont="1" applyFill="1" applyBorder="1" applyAlignment="1">
      <alignment wrapText="1"/>
    </xf>
    <xf numFmtId="0" fontId="0" fillId="0" borderId="0" xfId="0" applyFont="1" applyAlignment="1">
      <alignment horizontal="justify" vertical="top" wrapText="1"/>
    </xf>
    <xf numFmtId="0" fontId="0" fillId="0" borderId="0" xfId="57" applyFont="1">
      <alignment/>
      <protection/>
    </xf>
    <xf numFmtId="0" fontId="51" fillId="0" borderId="0" xfId="0" applyFont="1" applyAlignment="1">
      <alignment/>
    </xf>
    <xf numFmtId="0" fontId="0" fillId="0" borderId="11" xfId="57" applyFont="1" applyBorder="1" applyAlignment="1">
      <alignment horizontal="justify" vertical="top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1" fontId="0" fillId="0" borderId="11" xfId="57" applyNumberFormat="1" applyFont="1" applyBorder="1" applyAlignment="1">
      <alignment horizontal="right" vertical="center" wrapText="1"/>
      <protection/>
    </xf>
    <xf numFmtId="4" fontId="0" fillId="0" borderId="11" xfId="57" applyNumberFormat="1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left" vertical="top" wrapText="1"/>
    </xf>
    <xf numFmtId="4" fontId="3" fillId="0" borderId="27" xfId="0" applyNumberFormat="1" applyFont="1" applyBorder="1" applyAlignment="1">
      <alignment horizontal="right" vertical="top" wrapText="1"/>
    </xf>
    <xf numFmtId="0" fontId="3" fillId="33" borderId="28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wrapText="1"/>
    </xf>
    <xf numFmtId="0" fontId="9" fillId="33" borderId="31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 horizontal="left" wrapText="1"/>
    </xf>
    <xf numFmtId="0" fontId="9" fillId="33" borderId="33" xfId="0" applyFont="1" applyFill="1" applyBorder="1" applyAlignment="1">
      <alignment horizontal="left" wrapText="1"/>
    </xf>
    <xf numFmtId="0" fontId="9" fillId="33" borderId="34" xfId="0" applyFont="1" applyFill="1" applyBorder="1" applyAlignment="1">
      <alignment horizontal="left" wrapText="1"/>
    </xf>
    <xf numFmtId="0" fontId="9" fillId="33" borderId="35" xfId="0" applyFont="1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0" fontId="6" fillId="33" borderId="37" xfId="0" applyFont="1" applyFill="1" applyBorder="1" applyAlignment="1">
      <alignment horizontal="left" wrapText="1"/>
    </xf>
    <xf numFmtId="0" fontId="6" fillId="33" borderId="38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9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.421875" style="6" customWidth="1"/>
    <col min="2" max="2" width="42.00390625" style="8" customWidth="1"/>
    <col min="3" max="3" width="8.00390625" style="8" customWidth="1"/>
    <col min="4" max="4" width="8.421875" style="8" customWidth="1"/>
    <col min="5" max="5" width="11.57421875" style="8" customWidth="1"/>
    <col min="6" max="6" width="12.421875" style="8" customWidth="1"/>
    <col min="7" max="25" width="9.00390625" style="9" customWidth="1"/>
    <col min="26" max="26" width="9.00390625" style="10" customWidth="1"/>
    <col min="27" max="35" width="9.00390625" style="9" customWidth="1"/>
    <col min="36" max="36" width="9.00390625" style="10" customWidth="1"/>
    <col min="37" max="39" width="9.00390625" style="9" customWidth="1"/>
    <col min="40" max="40" width="9.00390625" style="10" customWidth="1"/>
    <col min="41" max="91" width="9.00390625" style="9" customWidth="1"/>
    <col min="92" max="93" width="9.00390625" style="10" customWidth="1"/>
    <col min="94" max="16384" width="9.00390625" style="9" customWidth="1"/>
  </cols>
  <sheetData>
    <row r="1" spans="1:93" s="4" customFormat="1" ht="15.75">
      <c r="A1" s="1"/>
      <c r="B1" s="2"/>
      <c r="C1" s="3"/>
      <c r="D1" s="3"/>
      <c r="E1" s="3"/>
      <c r="F1" s="3"/>
      <c r="Z1" s="5"/>
      <c r="AJ1" s="5"/>
      <c r="AN1" s="5"/>
      <c r="CN1" s="5"/>
      <c r="CO1" s="5"/>
    </row>
    <row r="2" ht="12.75">
      <c r="B2" s="7" t="s">
        <v>99</v>
      </c>
    </row>
    <row r="3" spans="1:6" ht="25.5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</row>
    <row r="4" spans="1:6" ht="12.75">
      <c r="A4" s="12"/>
      <c r="B4" s="12"/>
      <c r="C4" s="12"/>
      <c r="D4" s="12"/>
      <c r="E4" s="12"/>
      <c r="F4" s="12"/>
    </row>
    <row r="5" ht="15.75">
      <c r="B5" s="13" t="s">
        <v>16</v>
      </c>
    </row>
    <row r="6" spans="1:2" ht="156.75" customHeight="1">
      <c r="A6" s="14" t="s">
        <v>17</v>
      </c>
      <c r="B6" s="8" t="s">
        <v>9</v>
      </c>
    </row>
    <row r="7" spans="1:6" ht="12.75">
      <c r="A7" s="15"/>
      <c r="B7" s="16" t="s">
        <v>18</v>
      </c>
      <c r="C7" s="17" t="s">
        <v>19</v>
      </c>
      <c r="D7" s="18">
        <v>558.7</v>
      </c>
      <c r="E7" s="19"/>
      <c r="F7" s="37">
        <f>+D7*E7</f>
        <v>0</v>
      </c>
    </row>
    <row r="9" spans="1:2" ht="38.25">
      <c r="A9" s="6" t="s">
        <v>20</v>
      </c>
      <c r="B9" s="8" t="s">
        <v>21</v>
      </c>
    </row>
    <row r="10" spans="1:6" ht="12.75">
      <c r="A10" s="15"/>
      <c r="B10" s="16" t="s">
        <v>22</v>
      </c>
      <c r="C10" s="17" t="s">
        <v>23</v>
      </c>
      <c r="D10" s="18">
        <v>387.72</v>
      </c>
      <c r="E10" s="19"/>
      <c r="F10" s="37">
        <f>+D10*E10</f>
        <v>0</v>
      </c>
    </row>
    <row r="12" spans="1:2" ht="232.5" customHeight="1">
      <c r="A12" s="6" t="s">
        <v>24</v>
      </c>
      <c r="B12" s="8" t="s">
        <v>69</v>
      </c>
    </row>
    <row r="13" spans="1:6" ht="12.75">
      <c r="A13" s="15"/>
      <c r="B13" s="20" t="s">
        <v>25</v>
      </c>
      <c r="C13" s="17" t="s">
        <v>19</v>
      </c>
      <c r="D13" s="18">
        <v>250.89</v>
      </c>
      <c r="E13" s="19"/>
      <c r="F13" s="37">
        <f>+D13*E13</f>
        <v>0</v>
      </c>
    </row>
    <row r="14" spans="3:6" ht="12.75">
      <c r="C14" s="21"/>
      <c r="D14" s="22"/>
      <c r="E14" s="23"/>
      <c r="F14" s="23"/>
    </row>
    <row r="15" spans="1:2" ht="90.75" customHeight="1">
      <c r="A15" s="6" t="s">
        <v>26</v>
      </c>
      <c r="B15" s="8" t="s">
        <v>65</v>
      </c>
    </row>
    <row r="16" spans="1:6" ht="12.75">
      <c r="A16" s="15"/>
      <c r="B16" s="20" t="s">
        <v>27</v>
      </c>
      <c r="C16" s="17" t="s">
        <v>28</v>
      </c>
      <c r="D16" s="18">
        <v>381</v>
      </c>
      <c r="E16" s="19"/>
      <c r="F16" s="37">
        <f>+D16*E16</f>
        <v>0</v>
      </c>
    </row>
    <row r="17" ht="9.75" customHeight="1"/>
    <row r="18" spans="1:2" ht="69.75" customHeight="1">
      <c r="A18" s="6" t="s">
        <v>29</v>
      </c>
      <c r="B18" s="8" t="s">
        <v>70</v>
      </c>
    </row>
    <row r="19" spans="1:6" ht="12.75">
      <c r="A19" s="15"/>
      <c r="B19" s="20" t="s">
        <v>30</v>
      </c>
      <c r="C19" s="17" t="s">
        <v>19</v>
      </c>
      <c r="D19" s="18">
        <v>264.59</v>
      </c>
      <c r="E19" s="19"/>
      <c r="F19" s="37">
        <f>+D19*E19</f>
        <v>0</v>
      </c>
    </row>
    <row r="20" ht="9" customHeight="1"/>
    <row r="21" spans="1:2" ht="63.75">
      <c r="A21" s="6" t="s">
        <v>31</v>
      </c>
      <c r="B21" s="8" t="s">
        <v>71</v>
      </c>
    </row>
    <row r="22" spans="1:6" ht="12.75">
      <c r="A22" s="15"/>
      <c r="B22" s="20" t="s">
        <v>32</v>
      </c>
      <c r="C22" s="17" t="s">
        <v>19</v>
      </c>
      <c r="D22" s="18">
        <v>240.12</v>
      </c>
      <c r="E22" s="19"/>
      <c r="F22" s="37">
        <f>+D22*E22</f>
        <v>0</v>
      </c>
    </row>
    <row r="24" spans="1:2" ht="79.5" customHeight="1">
      <c r="A24" s="6" t="s">
        <v>33</v>
      </c>
      <c r="B24" s="8" t="s">
        <v>72</v>
      </c>
    </row>
    <row r="25" spans="1:6" ht="25.5">
      <c r="A25" s="15"/>
      <c r="B25" s="20" t="s">
        <v>34</v>
      </c>
      <c r="C25" s="17" t="s">
        <v>35</v>
      </c>
      <c r="D25" s="18">
        <v>1126.79</v>
      </c>
      <c r="E25" s="19"/>
      <c r="F25" s="37">
        <f>+D25*E25</f>
        <v>0</v>
      </c>
    </row>
    <row r="26" spans="3:6" ht="12.75">
      <c r="C26" s="6"/>
      <c r="D26" s="24"/>
      <c r="E26" s="25"/>
      <c r="F26" s="25"/>
    </row>
    <row r="27" spans="1:6" ht="15.75">
      <c r="A27" s="77" t="s">
        <v>36</v>
      </c>
      <c r="B27" s="77"/>
      <c r="C27" s="77"/>
      <c r="D27" s="77"/>
      <c r="E27" s="77"/>
      <c r="F27" s="46">
        <f>SUM(F7:F25)</f>
        <v>0</v>
      </c>
    </row>
    <row r="28" ht="10.5" customHeight="1"/>
    <row r="29" ht="15.75">
      <c r="B29" s="13" t="s">
        <v>37</v>
      </c>
    </row>
    <row r="30" spans="1:2" ht="127.5" customHeight="1">
      <c r="A30" s="6" t="s">
        <v>17</v>
      </c>
      <c r="B30" s="8" t="s">
        <v>73</v>
      </c>
    </row>
    <row r="31" ht="12.75">
      <c r="B31" s="8" t="s">
        <v>4</v>
      </c>
    </row>
    <row r="32" spans="1:6" ht="12.75">
      <c r="A32" s="15"/>
      <c r="B32" s="20" t="s">
        <v>38</v>
      </c>
      <c r="C32" s="17" t="s">
        <v>28</v>
      </c>
      <c r="D32" s="30">
        <v>220</v>
      </c>
      <c r="E32" s="19"/>
      <c r="F32" s="37">
        <f>+D32*E32</f>
        <v>0</v>
      </c>
    </row>
    <row r="33" spans="1:6" ht="12.75">
      <c r="A33" s="15"/>
      <c r="B33" s="20" t="s">
        <v>66</v>
      </c>
      <c r="C33" s="17" t="s">
        <v>28</v>
      </c>
      <c r="D33" s="30">
        <v>24</v>
      </c>
      <c r="E33" s="19"/>
      <c r="F33" s="37">
        <f>+D33*E33</f>
        <v>0</v>
      </c>
    </row>
    <row r="34" spans="1:6" ht="12.75">
      <c r="A34" s="15"/>
      <c r="B34" s="20" t="s">
        <v>67</v>
      </c>
      <c r="C34" s="17" t="s">
        <v>28</v>
      </c>
      <c r="D34" s="30">
        <v>180</v>
      </c>
      <c r="E34" s="19"/>
      <c r="F34" s="37">
        <f>+D34*E34</f>
        <v>0</v>
      </c>
    </row>
    <row r="35" spans="1:6" ht="9.75" customHeight="1">
      <c r="A35" s="27"/>
      <c r="B35" s="9"/>
      <c r="C35" s="12"/>
      <c r="D35" s="28"/>
      <c r="E35" s="29"/>
      <c r="F35" s="29"/>
    </row>
    <row r="36" spans="1:6" ht="15.75">
      <c r="A36" s="77" t="s">
        <v>39</v>
      </c>
      <c r="B36" s="77"/>
      <c r="C36" s="77"/>
      <c r="D36" s="77"/>
      <c r="E36" s="77"/>
      <c r="F36" s="26">
        <f>F32+F33+F34</f>
        <v>0</v>
      </c>
    </row>
    <row r="37" spans="1:6" ht="15.75">
      <c r="A37" s="32"/>
      <c r="B37" s="32"/>
      <c r="C37" s="32"/>
      <c r="D37" s="32"/>
      <c r="E37" s="32"/>
      <c r="F37" s="33"/>
    </row>
    <row r="38" ht="15.75">
      <c r="B38" s="13" t="s">
        <v>40</v>
      </c>
    </row>
    <row r="39" spans="1:2" ht="211.5" customHeight="1">
      <c r="A39" s="6" t="s">
        <v>17</v>
      </c>
      <c r="B39" s="8" t="s">
        <v>1</v>
      </c>
    </row>
    <row r="40" ht="218.25" customHeight="1">
      <c r="B40" s="8" t="s">
        <v>68</v>
      </c>
    </row>
    <row r="41" spans="1:6" ht="12.75">
      <c r="A41" s="15"/>
      <c r="B41" s="20" t="s">
        <v>93</v>
      </c>
      <c r="C41" s="17" t="s">
        <v>41</v>
      </c>
      <c r="D41" s="30">
        <v>7</v>
      </c>
      <c r="E41" s="19"/>
      <c r="F41" s="37">
        <f>+D41*E41</f>
        <v>0</v>
      </c>
    </row>
    <row r="42" spans="1:6" ht="12.75">
      <c r="A42" s="15"/>
      <c r="B42" s="20" t="s">
        <v>94</v>
      </c>
      <c r="C42" s="17" t="s">
        <v>41</v>
      </c>
      <c r="D42" s="30">
        <v>4</v>
      </c>
      <c r="E42" s="19"/>
      <c r="F42" s="37">
        <f>+D42*E42</f>
        <v>0</v>
      </c>
    </row>
    <row r="43" spans="3:6" ht="12.75">
      <c r="C43" s="21"/>
      <c r="D43" s="31"/>
      <c r="E43" s="23"/>
      <c r="F43" s="23"/>
    </row>
    <row r="44" spans="1:6" ht="15.75">
      <c r="A44" s="77" t="s">
        <v>42</v>
      </c>
      <c r="B44" s="77"/>
      <c r="C44" s="77"/>
      <c r="D44" s="77"/>
      <c r="E44" s="77"/>
      <c r="F44" s="26">
        <f>F41+F42</f>
        <v>0</v>
      </c>
    </row>
    <row r="45" spans="1:6" ht="15.75">
      <c r="A45" s="32"/>
      <c r="B45" s="32"/>
      <c r="C45" s="32"/>
      <c r="D45" s="32"/>
      <c r="E45" s="32"/>
      <c r="F45" s="33"/>
    </row>
    <row r="46" ht="15.75">
      <c r="B46" s="13" t="s">
        <v>43</v>
      </c>
    </row>
    <row r="47" spans="1:6" ht="114.75">
      <c r="A47" s="6" t="s">
        <v>17</v>
      </c>
      <c r="B47" s="70" t="s">
        <v>106</v>
      </c>
      <c r="C47" s="71"/>
      <c r="D47" s="71"/>
      <c r="E47" s="71"/>
      <c r="F47" s="71"/>
    </row>
    <row r="48" spans="1:6" ht="12.75">
      <c r="A48" s="15"/>
      <c r="B48" s="73" t="s">
        <v>44</v>
      </c>
      <c r="C48" s="74" t="s">
        <v>47</v>
      </c>
      <c r="D48" s="75">
        <v>1</v>
      </c>
      <c r="E48" s="76"/>
      <c r="F48" s="37">
        <f>+D48*E48</f>
        <v>0</v>
      </c>
    </row>
    <row r="49" spans="1:2" ht="15.75">
      <c r="A49" s="27"/>
      <c r="B49" s="13"/>
    </row>
    <row r="50" spans="1:2" ht="25.5">
      <c r="A50" s="6" t="s">
        <v>20</v>
      </c>
      <c r="B50" s="70" t="s">
        <v>105</v>
      </c>
    </row>
    <row r="51" spans="1:6" ht="12.75">
      <c r="A51" s="15"/>
      <c r="B51" s="20" t="s">
        <v>44</v>
      </c>
      <c r="C51" s="17" t="s">
        <v>28</v>
      </c>
      <c r="D51" s="18">
        <v>381</v>
      </c>
      <c r="E51" s="19"/>
      <c r="F51" s="37">
        <f>+D51*E51</f>
        <v>0</v>
      </c>
    </row>
    <row r="52" spans="2:6" ht="12.75">
      <c r="B52" s="9"/>
      <c r="C52" s="12"/>
      <c r="D52" s="45"/>
      <c r="E52" s="29"/>
      <c r="F52" s="29"/>
    </row>
    <row r="53" spans="1:2" ht="115.5" customHeight="1">
      <c r="A53" s="6" t="s">
        <v>24</v>
      </c>
      <c r="B53" s="8" t="s">
        <v>74</v>
      </c>
    </row>
    <row r="54" spans="1:6" ht="12.75">
      <c r="A54" s="15"/>
      <c r="B54" s="20" t="s">
        <v>44</v>
      </c>
      <c r="C54" s="17" t="s">
        <v>28</v>
      </c>
      <c r="D54" s="18">
        <v>381</v>
      </c>
      <c r="E54" s="19"/>
      <c r="F54" s="37">
        <f>+D54*E54</f>
        <v>0</v>
      </c>
    </row>
    <row r="56" spans="1:2" ht="25.5">
      <c r="A56" s="6" t="s">
        <v>26</v>
      </c>
      <c r="B56" s="8" t="s">
        <v>45</v>
      </c>
    </row>
    <row r="57" spans="1:6" ht="12.75">
      <c r="A57" s="15"/>
      <c r="B57" s="20" t="s">
        <v>44</v>
      </c>
      <c r="C57" s="17" t="s">
        <v>28</v>
      </c>
      <c r="D57" s="18">
        <v>381</v>
      </c>
      <c r="E57" s="19"/>
      <c r="F57" s="37">
        <f>+D57*E57</f>
        <v>0</v>
      </c>
    </row>
    <row r="59" spans="1:2" ht="181.5" customHeight="1">
      <c r="A59" s="6" t="s">
        <v>29</v>
      </c>
      <c r="B59" s="8" t="s">
        <v>75</v>
      </c>
    </row>
    <row r="60" spans="1:6" ht="12.75">
      <c r="A60" s="15"/>
      <c r="B60" s="20" t="s">
        <v>46</v>
      </c>
      <c r="C60" s="17" t="s">
        <v>41</v>
      </c>
      <c r="D60" s="34">
        <v>12</v>
      </c>
      <c r="E60" s="19"/>
      <c r="F60" s="37">
        <f>+D60*E60</f>
        <v>0</v>
      </c>
    </row>
    <row r="62" spans="1:2" ht="78.75" customHeight="1">
      <c r="A62" s="6" t="s">
        <v>31</v>
      </c>
      <c r="B62" s="8" t="s">
        <v>76</v>
      </c>
    </row>
    <row r="63" spans="1:6" ht="12.75">
      <c r="A63" s="15"/>
      <c r="B63" s="20" t="s">
        <v>77</v>
      </c>
      <c r="C63" s="17" t="s">
        <v>41</v>
      </c>
      <c r="D63" s="34">
        <v>13</v>
      </c>
      <c r="E63" s="19"/>
      <c r="F63" s="37">
        <f>+D63*E63</f>
        <v>0</v>
      </c>
    </row>
    <row r="65" spans="1:2" ht="38.25">
      <c r="A65" s="6" t="s">
        <v>33</v>
      </c>
      <c r="B65" s="8" t="s">
        <v>78</v>
      </c>
    </row>
    <row r="66" spans="2:6" ht="12.75">
      <c r="B66" s="8" t="s">
        <v>48</v>
      </c>
      <c r="C66" s="21"/>
      <c r="D66" s="22"/>
      <c r="E66" s="23"/>
      <c r="F66" s="23"/>
    </row>
    <row r="67" spans="1:6" ht="12.75">
      <c r="A67" s="15"/>
      <c r="B67" s="20" t="s">
        <v>49</v>
      </c>
      <c r="C67" s="17" t="s">
        <v>23</v>
      </c>
      <c r="D67" s="18">
        <v>96</v>
      </c>
      <c r="E67" s="19"/>
      <c r="F67" s="37">
        <f>+D67*E67</f>
        <v>0</v>
      </c>
    </row>
    <row r="68" spans="1:6" ht="12.75">
      <c r="A68" s="15"/>
      <c r="B68" s="20" t="s">
        <v>79</v>
      </c>
      <c r="C68" s="17" t="s">
        <v>23</v>
      </c>
      <c r="D68" s="18">
        <v>6</v>
      </c>
      <c r="E68" s="19"/>
      <c r="F68" s="37">
        <f>+D68*E68</f>
        <v>0</v>
      </c>
    </row>
    <row r="69" spans="1:6" ht="12.75">
      <c r="A69" s="15"/>
      <c r="B69" s="20" t="s">
        <v>50</v>
      </c>
      <c r="C69" s="17" t="s">
        <v>23</v>
      </c>
      <c r="D69" s="18">
        <v>6.5</v>
      </c>
      <c r="E69" s="19"/>
      <c r="F69" s="37">
        <f>+D69*E69</f>
        <v>0</v>
      </c>
    </row>
    <row r="70" spans="3:6" ht="12.75">
      <c r="C70" s="21"/>
      <c r="D70" s="22"/>
      <c r="E70" s="23"/>
      <c r="F70" s="23"/>
    </row>
    <row r="71" spans="1:6" ht="93" customHeight="1">
      <c r="A71" s="35" t="s">
        <v>51</v>
      </c>
      <c r="B71" s="8" t="s">
        <v>88</v>
      </c>
      <c r="C71" s="21"/>
      <c r="D71" s="36"/>
      <c r="E71" s="36"/>
      <c r="F71" s="36"/>
    </row>
    <row r="72" spans="1:6" ht="12.75">
      <c r="A72" s="15"/>
      <c r="B72" s="48" t="s">
        <v>90</v>
      </c>
      <c r="C72" s="17" t="s">
        <v>28</v>
      </c>
      <c r="D72" s="30">
        <v>24</v>
      </c>
      <c r="E72" s="19"/>
      <c r="F72" s="37">
        <f>+D72*E72</f>
        <v>0</v>
      </c>
    </row>
    <row r="73" spans="1:6" ht="12.75">
      <c r="A73" s="27"/>
      <c r="B73" s="9"/>
      <c r="C73" s="12"/>
      <c r="D73" s="45"/>
      <c r="E73" s="29"/>
      <c r="F73" s="29"/>
    </row>
    <row r="74" spans="1:2" ht="27" customHeight="1">
      <c r="A74" s="6" t="s">
        <v>52</v>
      </c>
      <c r="B74" s="8" t="s">
        <v>80</v>
      </c>
    </row>
    <row r="75" spans="1:6" ht="12.75">
      <c r="A75" s="15"/>
      <c r="B75" s="20" t="s">
        <v>83</v>
      </c>
      <c r="C75" s="15" t="s">
        <v>41</v>
      </c>
      <c r="D75" s="49">
        <v>2</v>
      </c>
      <c r="E75" s="37"/>
      <c r="F75" s="37">
        <f>+D75*E75</f>
        <v>0</v>
      </c>
    </row>
    <row r="76" spans="1:6" ht="12.75">
      <c r="A76" s="27"/>
      <c r="B76" s="9"/>
      <c r="C76" s="27"/>
      <c r="D76" s="47"/>
      <c r="E76" s="47"/>
      <c r="F76" s="47"/>
    </row>
    <row r="77" spans="1:2" ht="40.5" customHeight="1">
      <c r="A77" s="6" t="s">
        <v>86</v>
      </c>
      <c r="B77" s="8" t="s">
        <v>81</v>
      </c>
    </row>
    <row r="78" spans="1:6" ht="12.75">
      <c r="A78" s="15"/>
      <c r="B78" s="20" t="s">
        <v>82</v>
      </c>
      <c r="C78" s="15" t="s">
        <v>41</v>
      </c>
      <c r="D78" s="49">
        <v>1</v>
      </c>
      <c r="E78" s="37"/>
      <c r="F78" s="37">
        <f>+D78*E78</f>
        <v>0</v>
      </c>
    </row>
    <row r="79" spans="1:6" ht="12.75">
      <c r="A79" s="27"/>
      <c r="B79" s="9"/>
      <c r="C79" s="27"/>
      <c r="D79" s="47"/>
      <c r="E79" s="47"/>
      <c r="F79" s="47"/>
    </row>
    <row r="80" spans="1:2" ht="90.75" customHeight="1">
      <c r="A80" s="6" t="s">
        <v>87</v>
      </c>
      <c r="B80" s="70" t="s">
        <v>103</v>
      </c>
    </row>
    <row r="81" spans="1:6" ht="12.75">
      <c r="A81" s="15"/>
      <c r="B81" s="20" t="s">
        <v>53</v>
      </c>
      <c r="C81" s="15" t="s">
        <v>28</v>
      </c>
      <c r="D81" s="37">
        <v>381</v>
      </c>
      <c r="E81" s="37"/>
      <c r="F81" s="37">
        <f>+D81*E81</f>
        <v>0</v>
      </c>
    </row>
    <row r="83" spans="1:2" ht="63.75">
      <c r="A83" s="6" t="s">
        <v>107</v>
      </c>
      <c r="B83" s="70" t="s">
        <v>104</v>
      </c>
    </row>
    <row r="84" spans="1:6" ht="12.75">
      <c r="A84" s="15"/>
      <c r="B84" s="20" t="s">
        <v>54</v>
      </c>
      <c r="C84" s="17" t="s">
        <v>47</v>
      </c>
      <c r="D84" s="34">
        <v>1</v>
      </c>
      <c r="E84" s="19"/>
      <c r="F84" s="37">
        <f>+D84*E84</f>
        <v>0</v>
      </c>
    </row>
    <row r="86" spans="1:6" ht="15.75">
      <c r="A86" s="77" t="s">
        <v>55</v>
      </c>
      <c r="B86" s="77"/>
      <c r="C86" s="77"/>
      <c r="D86" s="77"/>
      <c r="E86" s="77"/>
      <c r="F86" s="26">
        <f>SUM(F48:F84)</f>
        <v>0</v>
      </c>
    </row>
    <row r="87" spans="1:6" ht="15.75">
      <c r="A87" s="32"/>
      <c r="B87" s="32"/>
      <c r="C87" s="32"/>
      <c r="D87" s="32"/>
      <c r="E87" s="32"/>
      <c r="F87" s="33"/>
    </row>
    <row r="88" spans="1:2" ht="18.75" customHeight="1">
      <c r="A88" s="79" t="s">
        <v>109</v>
      </c>
      <c r="B88" s="79"/>
    </row>
    <row r="89" ht="7.5" customHeight="1"/>
    <row r="90" spans="1:4" ht="12.75">
      <c r="A90" s="38" t="s">
        <v>56</v>
      </c>
      <c r="B90" s="39" t="s">
        <v>57</v>
      </c>
      <c r="C90" s="80">
        <f>F27</f>
        <v>0</v>
      </c>
      <c r="D90" s="80"/>
    </row>
    <row r="91" spans="1:4" ht="12.75">
      <c r="A91" s="40" t="s">
        <v>58</v>
      </c>
      <c r="B91" s="41" t="s">
        <v>59</v>
      </c>
      <c r="C91" s="81">
        <f>F36</f>
        <v>0</v>
      </c>
      <c r="D91" s="81"/>
    </row>
    <row r="92" spans="1:4" ht="12.75">
      <c r="A92" s="40" t="s">
        <v>60</v>
      </c>
      <c r="B92" s="41" t="s">
        <v>61</v>
      </c>
      <c r="C92" s="81">
        <f>F44</f>
        <v>0</v>
      </c>
      <c r="D92" s="81"/>
    </row>
    <row r="93" spans="1:4" ht="12.75">
      <c r="A93" s="42" t="s">
        <v>62</v>
      </c>
      <c r="B93" s="43" t="s">
        <v>63</v>
      </c>
      <c r="C93" s="82">
        <f>F86</f>
        <v>0</v>
      </c>
      <c r="D93" s="82"/>
    </row>
    <row r="94" spans="1:6" s="5" customFormat="1" ht="15.75">
      <c r="A94" s="83" t="s">
        <v>64</v>
      </c>
      <c r="B94" s="83"/>
      <c r="C94" s="84">
        <f>SUM(C90:D93)</f>
        <v>0</v>
      </c>
      <c r="D94" s="84"/>
      <c r="E94" s="13"/>
      <c r="F94" s="13"/>
    </row>
    <row r="95" ht="18.75" customHeight="1">
      <c r="A95" s="44"/>
    </row>
    <row r="96" ht="18.75" customHeight="1">
      <c r="A96" s="44"/>
    </row>
  </sheetData>
  <sheetProtection/>
  <mergeCells count="7">
    <mergeCell ref="A88:B88"/>
    <mergeCell ref="C90:D90"/>
    <mergeCell ref="C91:D91"/>
    <mergeCell ref="C92:D92"/>
    <mergeCell ref="C93:D93"/>
    <mergeCell ref="A94:B94"/>
    <mergeCell ref="C94:D9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421875" style="6" customWidth="1"/>
    <col min="2" max="2" width="42.00390625" style="8" customWidth="1"/>
    <col min="3" max="3" width="8.00390625" style="8" customWidth="1"/>
    <col min="4" max="4" width="8.421875" style="8" customWidth="1"/>
    <col min="5" max="5" width="11.57421875" style="8" customWidth="1"/>
    <col min="6" max="6" width="12.421875" style="8" customWidth="1"/>
    <col min="7" max="25" width="9.00390625" style="9" customWidth="1"/>
    <col min="26" max="26" width="9.00390625" style="10" customWidth="1"/>
    <col min="27" max="35" width="9.00390625" style="9" customWidth="1"/>
    <col min="36" max="36" width="9.00390625" style="10" customWidth="1"/>
    <col min="37" max="39" width="9.00390625" style="9" customWidth="1"/>
    <col min="40" max="40" width="9.00390625" style="10" customWidth="1"/>
    <col min="41" max="91" width="9.00390625" style="9" customWidth="1"/>
    <col min="92" max="93" width="9.00390625" style="10" customWidth="1"/>
    <col min="94" max="16384" width="9.00390625" style="9" customWidth="1"/>
  </cols>
  <sheetData>
    <row r="1" spans="1:93" s="4" customFormat="1" ht="15.75">
      <c r="A1" s="1"/>
      <c r="B1" s="2"/>
      <c r="C1" s="3"/>
      <c r="D1" s="3"/>
      <c r="E1" s="3"/>
      <c r="F1" s="3"/>
      <c r="Z1" s="5"/>
      <c r="AJ1" s="5"/>
      <c r="AN1" s="5"/>
      <c r="CN1" s="5"/>
      <c r="CO1" s="5"/>
    </row>
    <row r="2" ht="12.75">
      <c r="B2" s="7" t="s">
        <v>100</v>
      </c>
    </row>
    <row r="3" spans="1:6" ht="25.5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</row>
    <row r="4" spans="1:6" ht="12.75">
      <c r="A4" s="12"/>
      <c r="B4" s="12"/>
      <c r="C4" s="12"/>
      <c r="D4" s="12"/>
      <c r="E4" s="12"/>
      <c r="F4" s="12"/>
    </row>
    <row r="5" ht="15.75">
      <c r="B5" s="13" t="s">
        <v>16</v>
      </c>
    </row>
    <row r="6" spans="1:2" ht="156.75" customHeight="1">
      <c r="A6" s="14" t="s">
        <v>17</v>
      </c>
      <c r="B6" s="8" t="s">
        <v>8</v>
      </c>
    </row>
    <row r="7" spans="1:6" ht="12.75">
      <c r="A7" s="15"/>
      <c r="B7" s="16" t="s">
        <v>18</v>
      </c>
      <c r="C7" s="17" t="s">
        <v>19</v>
      </c>
      <c r="D7" s="18">
        <v>532.93</v>
      </c>
      <c r="E7" s="19"/>
      <c r="F7" s="37">
        <f>+D7*E7</f>
        <v>0</v>
      </c>
    </row>
    <row r="9" spans="1:2" ht="38.25">
      <c r="A9" s="6" t="s">
        <v>20</v>
      </c>
      <c r="B9" s="8" t="s">
        <v>21</v>
      </c>
    </row>
    <row r="10" spans="1:6" ht="12.75">
      <c r="A10" s="15"/>
      <c r="B10" s="16" t="s">
        <v>22</v>
      </c>
      <c r="C10" s="17" t="s">
        <v>23</v>
      </c>
      <c r="D10" s="18">
        <v>267.48</v>
      </c>
      <c r="E10" s="19"/>
      <c r="F10" s="37">
        <f>+D10*E10</f>
        <v>0</v>
      </c>
    </row>
    <row r="12" spans="1:2" ht="232.5" customHeight="1">
      <c r="A12" s="6" t="s">
        <v>24</v>
      </c>
      <c r="B12" s="8" t="s">
        <v>69</v>
      </c>
    </row>
    <row r="13" spans="1:6" ht="12.75">
      <c r="A13" s="15"/>
      <c r="B13" s="20" t="s">
        <v>25</v>
      </c>
      <c r="C13" s="17" t="s">
        <v>19</v>
      </c>
      <c r="D13" s="18">
        <v>174.7</v>
      </c>
      <c r="E13" s="19"/>
      <c r="F13" s="37">
        <f>+D13*E13</f>
        <v>0</v>
      </c>
    </row>
    <row r="14" spans="3:6" ht="12.75">
      <c r="C14" s="21"/>
      <c r="D14" s="22"/>
      <c r="E14" s="23"/>
      <c r="F14" s="23"/>
    </row>
    <row r="15" spans="1:2" ht="90.75" customHeight="1">
      <c r="A15" s="6" t="s">
        <v>26</v>
      </c>
      <c r="B15" s="8" t="s">
        <v>65</v>
      </c>
    </row>
    <row r="16" spans="1:6" ht="12.75">
      <c r="A16" s="15"/>
      <c r="B16" s="20" t="s">
        <v>27</v>
      </c>
      <c r="C16" s="17" t="s">
        <v>28</v>
      </c>
      <c r="D16" s="18">
        <v>242.5</v>
      </c>
      <c r="E16" s="19"/>
      <c r="F16" s="37">
        <f>+D16*E16</f>
        <v>0</v>
      </c>
    </row>
    <row r="17" ht="9.75" customHeight="1"/>
    <row r="18" spans="1:2" ht="69.75" customHeight="1">
      <c r="A18" s="6" t="s">
        <v>29</v>
      </c>
      <c r="B18" s="8" t="s">
        <v>70</v>
      </c>
    </row>
    <row r="19" spans="1:6" ht="12.75">
      <c r="A19" s="15"/>
      <c r="B19" s="20" t="s">
        <v>30</v>
      </c>
      <c r="C19" s="17" t="s">
        <v>19</v>
      </c>
      <c r="D19" s="18">
        <v>184.9</v>
      </c>
      <c r="E19" s="19"/>
      <c r="F19" s="37">
        <f>+D19*E19</f>
        <v>0</v>
      </c>
    </row>
    <row r="20" ht="9" customHeight="1"/>
    <row r="21" spans="1:2" ht="63.75">
      <c r="A21" s="6" t="s">
        <v>31</v>
      </c>
      <c r="B21" s="8" t="s">
        <v>71</v>
      </c>
    </row>
    <row r="22" spans="1:6" ht="12.75">
      <c r="A22" s="15"/>
      <c r="B22" s="20" t="s">
        <v>32</v>
      </c>
      <c r="C22" s="17" t="s">
        <v>19</v>
      </c>
      <c r="D22" s="18">
        <v>348.04</v>
      </c>
      <c r="E22" s="19"/>
      <c r="F22" s="37">
        <f>+D22*E22</f>
        <v>0</v>
      </c>
    </row>
    <row r="24" spans="1:2" ht="79.5" customHeight="1">
      <c r="A24" s="6" t="s">
        <v>33</v>
      </c>
      <c r="B24" s="8" t="s">
        <v>72</v>
      </c>
    </row>
    <row r="25" spans="1:6" ht="25.5">
      <c r="A25" s="15"/>
      <c r="B25" s="20" t="s">
        <v>34</v>
      </c>
      <c r="C25" s="17" t="s">
        <v>35</v>
      </c>
      <c r="D25" s="18">
        <v>908.72</v>
      </c>
      <c r="E25" s="19"/>
      <c r="F25" s="37">
        <f>+D25*E25</f>
        <v>0</v>
      </c>
    </row>
    <row r="26" spans="3:6" ht="12.75">
      <c r="C26" s="6"/>
      <c r="D26" s="24"/>
      <c r="E26" s="25"/>
      <c r="F26" s="25"/>
    </row>
    <row r="27" spans="1:6" ht="15.75">
      <c r="A27" s="77" t="s">
        <v>36</v>
      </c>
      <c r="B27" s="77"/>
      <c r="C27" s="77"/>
      <c r="D27" s="77"/>
      <c r="E27" s="77"/>
      <c r="F27" s="26">
        <f>SUM(F7:F25)</f>
        <v>0</v>
      </c>
    </row>
    <row r="28" ht="10.5" customHeight="1"/>
    <row r="29" ht="15.75">
      <c r="B29" s="13" t="s">
        <v>37</v>
      </c>
    </row>
    <row r="30" spans="1:2" ht="127.5" customHeight="1">
      <c r="A30" s="6" t="s">
        <v>17</v>
      </c>
      <c r="B30" s="8" t="s">
        <v>73</v>
      </c>
    </row>
    <row r="31" ht="12.75">
      <c r="B31" s="8" t="s">
        <v>4</v>
      </c>
    </row>
    <row r="32" spans="1:6" ht="12.75">
      <c r="A32" s="15"/>
      <c r="B32" s="20" t="s">
        <v>38</v>
      </c>
      <c r="C32" s="17" t="s">
        <v>28</v>
      </c>
      <c r="D32" s="30">
        <v>193</v>
      </c>
      <c r="E32" s="19"/>
      <c r="F32" s="37">
        <f>+D32*E32</f>
        <v>0</v>
      </c>
    </row>
    <row r="33" spans="1:6" ht="12.75">
      <c r="A33" s="15"/>
      <c r="B33" s="20" t="s">
        <v>67</v>
      </c>
      <c r="C33" s="17" t="s">
        <v>28</v>
      </c>
      <c r="D33" s="30">
        <v>62</v>
      </c>
      <c r="E33" s="19"/>
      <c r="F33" s="37">
        <f>+D33*E33</f>
        <v>0</v>
      </c>
    </row>
    <row r="34" spans="1:6" ht="9.75" customHeight="1">
      <c r="A34" s="27"/>
      <c r="B34" s="9"/>
      <c r="C34" s="12"/>
      <c r="D34" s="28"/>
      <c r="E34" s="29"/>
      <c r="F34" s="29"/>
    </row>
    <row r="35" spans="1:6" ht="15.75">
      <c r="A35" s="77" t="s">
        <v>39</v>
      </c>
      <c r="B35" s="77"/>
      <c r="C35" s="77"/>
      <c r="D35" s="77"/>
      <c r="E35" s="77"/>
      <c r="F35" s="26">
        <f>SUM(F32:F34)</f>
        <v>0</v>
      </c>
    </row>
    <row r="36" spans="1:6" ht="15.75">
      <c r="A36" s="32"/>
      <c r="B36" s="32"/>
      <c r="C36" s="32"/>
      <c r="D36" s="32"/>
      <c r="E36" s="32"/>
      <c r="F36" s="33"/>
    </row>
    <row r="37" ht="15.75">
      <c r="B37" s="13" t="s">
        <v>40</v>
      </c>
    </row>
    <row r="38" spans="1:2" ht="215.25" customHeight="1">
      <c r="A38" s="6" t="s">
        <v>17</v>
      </c>
      <c r="B38" s="8" t="s">
        <v>1</v>
      </c>
    </row>
    <row r="39" ht="218.25" customHeight="1">
      <c r="B39" s="8" t="s">
        <v>96</v>
      </c>
    </row>
    <row r="40" spans="1:6" ht="12.75">
      <c r="A40" s="20"/>
      <c r="B40" s="20" t="s">
        <v>95</v>
      </c>
      <c r="C40" s="17" t="s">
        <v>41</v>
      </c>
      <c r="D40" s="30">
        <v>6</v>
      </c>
      <c r="E40" s="19"/>
      <c r="F40" s="37">
        <f>+D40*E40</f>
        <v>0</v>
      </c>
    </row>
    <row r="41" spans="3:6" ht="12.75">
      <c r="C41" s="21"/>
      <c r="D41" s="31"/>
      <c r="E41" s="23"/>
      <c r="F41" s="23"/>
    </row>
    <row r="42" spans="1:6" ht="15.75">
      <c r="A42" s="77" t="s">
        <v>42</v>
      </c>
      <c r="B42" s="77"/>
      <c r="C42" s="77"/>
      <c r="D42" s="77"/>
      <c r="E42" s="77"/>
      <c r="F42" s="26">
        <f>F40</f>
        <v>0</v>
      </c>
    </row>
    <row r="43" spans="1:6" ht="15.75">
      <c r="A43" s="32"/>
      <c r="B43" s="32"/>
      <c r="C43" s="32"/>
      <c r="D43" s="32"/>
      <c r="E43" s="32"/>
      <c r="F43" s="33"/>
    </row>
    <row r="44" ht="15.75">
      <c r="B44" s="13" t="s">
        <v>43</v>
      </c>
    </row>
    <row r="45" spans="1:6" ht="114.75">
      <c r="A45" s="6" t="s">
        <v>17</v>
      </c>
      <c r="B45" s="70" t="s">
        <v>106</v>
      </c>
      <c r="C45" s="71"/>
      <c r="D45" s="71"/>
      <c r="E45" s="71"/>
      <c r="F45" s="71"/>
    </row>
    <row r="46" spans="1:6" ht="12.75">
      <c r="A46" s="15"/>
      <c r="B46" s="73" t="s">
        <v>44</v>
      </c>
      <c r="C46" s="74" t="s">
        <v>47</v>
      </c>
      <c r="D46" s="75">
        <v>1</v>
      </c>
      <c r="E46" s="76"/>
      <c r="F46" s="37">
        <f>+D46*E46</f>
        <v>0</v>
      </c>
    </row>
    <row r="47" spans="1:2" ht="15.75">
      <c r="A47" s="27"/>
      <c r="B47" s="13"/>
    </row>
    <row r="48" spans="1:2" ht="25.5">
      <c r="A48" s="6" t="s">
        <v>20</v>
      </c>
      <c r="B48" s="70" t="s">
        <v>105</v>
      </c>
    </row>
    <row r="49" spans="1:6" ht="12.75">
      <c r="A49" s="15"/>
      <c r="B49" s="20" t="s">
        <v>44</v>
      </c>
      <c r="C49" s="17" t="s">
        <v>28</v>
      </c>
      <c r="D49" s="18">
        <v>242.5</v>
      </c>
      <c r="E49" s="19"/>
      <c r="F49" s="37">
        <f>+D49*E49</f>
        <v>0</v>
      </c>
    </row>
    <row r="50" spans="2:6" ht="12.75">
      <c r="B50" s="9"/>
      <c r="C50" s="12"/>
      <c r="D50" s="45"/>
      <c r="E50" s="29"/>
      <c r="F50" s="29"/>
    </row>
    <row r="51" spans="1:2" ht="115.5" customHeight="1">
      <c r="A51" s="6" t="s">
        <v>24</v>
      </c>
      <c r="B51" s="8" t="s">
        <v>74</v>
      </c>
    </row>
    <row r="52" spans="1:6" ht="12.75">
      <c r="A52" s="15"/>
      <c r="B52" s="20" t="s">
        <v>44</v>
      </c>
      <c r="C52" s="17" t="s">
        <v>28</v>
      </c>
      <c r="D52" s="18">
        <v>242.5</v>
      </c>
      <c r="E52" s="19"/>
      <c r="F52" s="37">
        <f>+D52*E52</f>
        <v>0</v>
      </c>
    </row>
    <row r="54" spans="1:2" ht="25.5">
      <c r="A54" s="6" t="s">
        <v>26</v>
      </c>
      <c r="B54" s="8" t="s">
        <v>45</v>
      </c>
    </row>
    <row r="55" spans="1:6" ht="12.75">
      <c r="A55" s="15"/>
      <c r="B55" s="20" t="s">
        <v>44</v>
      </c>
      <c r="C55" s="17" t="s">
        <v>28</v>
      </c>
      <c r="D55" s="18">
        <v>242.5</v>
      </c>
      <c r="E55" s="19"/>
      <c r="F55" s="37">
        <f>+D55*E55</f>
        <v>0</v>
      </c>
    </row>
    <row r="57" spans="1:2" ht="181.5" customHeight="1">
      <c r="A57" s="6" t="s">
        <v>29</v>
      </c>
      <c r="B57" s="8" t="s">
        <v>75</v>
      </c>
    </row>
    <row r="58" spans="1:6" ht="12.75">
      <c r="A58" s="15"/>
      <c r="B58" s="20" t="s">
        <v>46</v>
      </c>
      <c r="C58" s="17" t="s">
        <v>41</v>
      </c>
      <c r="D58" s="34">
        <v>3</v>
      </c>
      <c r="E58" s="19"/>
      <c r="F58" s="37">
        <f>+D58*E58</f>
        <v>0</v>
      </c>
    </row>
    <row r="60" spans="1:2" ht="78.75" customHeight="1">
      <c r="A60" s="6" t="s">
        <v>31</v>
      </c>
      <c r="B60" s="8" t="s">
        <v>76</v>
      </c>
    </row>
    <row r="61" spans="1:6" ht="12.75">
      <c r="A61" s="15"/>
      <c r="B61" s="20" t="s">
        <v>77</v>
      </c>
      <c r="C61" s="17" t="s">
        <v>41</v>
      </c>
      <c r="D61" s="34">
        <v>3</v>
      </c>
      <c r="E61" s="19"/>
      <c r="F61" s="37">
        <f>+D61*E61</f>
        <v>0</v>
      </c>
    </row>
    <row r="63" spans="1:2" ht="38.25">
      <c r="A63" s="6" t="s">
        <v>33</v>
      </c>
      <c r="B63" s="8" t="s">
        <v>78</v>
      </c>
    </row>
    <row r="64" spans="2:6" ht="12.75">
      <c r="B64" s="8" t="s">
        <v>48</v>
      </c>
      <c r="C64" s="21"/>
      <c r="D64" s="22"/>
      <c r="E64" s="23"/>
      <c r="F64" s="23"/>
    </row>
    <row r="65" spans="1:6" ht="12.75">
      <c r="A65" s="15"/>
      <c r="B65" s="20" t="s">
        <v>49</v>
      </c>
      <c r="C65" s="17" t="s">
        <v>23</v>
      </c>
      <c r="D65" s="18">
        <v>67.5</v>
      </c>
      <c r="E65" s="19"/>
      <c r="F65" s="37">
        <f>+D65*E65</f>
        <v>0</v>
      </c>
    </row>
    <row r="66" spans="1:6" ht="12.75">
      <c r="A66" s="15"/>
      <c r="B66" s="20" t="s">
        <v>79</v>
      </c>
      <c r="C66" s="17" t="s">
        <v>23</v>
      </c>
      <c r="D66" s="18">
        <v>2</v>
      </c>
      <c r="E66" s="19"/>
      <c r="F66" s="37">
        <f>+D66*E66</f>
        <v>0</v>
      </c>
    </row>
    <row r="67" spans="3:6" ht="12.75">
      <c r="C67" s="21"/>
      <c r="D67" s="22"/>
      <c r="E67" s="23"/>
      <c r="F67" s="23"/>
    </row>
    <row r="68" spans="1:6" ht="93" customHeight="1">
      <c r="A68" s="35" t="s">
        <v>51</v>
      </c>
      <c r="B68" s="8" t="s">
        <v>88</v>
      </c>
      <c r="C68" s="21"/>
      <c r="D68" s="36"/>
      <c r="E68" s="36"/>
      <c r="F68" s="36"/>
    </row>
    <row r="69" spans="1:6" ht="12.75">
      <c r="A69" s="15"/>
      <c r="B69" s="48" t="s">
        <v>89</v>
      </c>
      <c r="C69" s="17" t="s">
        <v>28</v>
      </c>
      <c r="D69" s="30">
        <v>18</v>
      </c>
      <c r="E69" s="19"/>
      <c r="F69" s="37">
        <f>+D69*E69</f>
        <v>0</v>
      </c>
    </row>
    <row r="70" spans="1:6" ht="12.75">
      <c r="A70" s="27"/>
      <c r="B70" s="9"/>
      <c r="C70" s="12"/>
      <c r="D70" s="45"/>
      <c r="E70" s="29"/>
      <c r="F70" s="29"/>
    </row>
    <row r="71" spans="1:2" ht="27" customHeight="1">
      <c r="A71" s="6" t="s">
        <v>52</v>
      </c>
      <c r="B71" s="8" t="s">
        <v>80</v>
      </c>
    </row>
    <row r="72" spans="1:6" ht="12.75">
      <c r="A72" s="15"/>
      <c r="B72" s="20" t="s">
        <v>83</v>
      </c>
      <c r="C72" s="15" t="s">
        <v>41</v>
      </c>
      <c r="D72" s="50">
        <v>4</v>
      </c>
      <c r="E72" s="37"/>
      <c r="F72" s="37">
        <f>+D72*E72</f>
        <v>0</v>
      </c>
    </row>
    <row r="73" spans="1:6" ht="12.75">
      <c r="A73" s="27"/>
      <c r="B73" s="9"/>
      <c r="C73" s="27"/>
      <c r="D73" s="47"/>
      <c r="E73" s="47"/>
      <c r="F73" s="47"/>
    </row>
    <row r="74" spans="1:2" ht="40.5" customHeight="1">
      <c r="A74" s="6" t="s">
        <v>86</v>
      </c>
      <c r="B74" s="8" t="s">
        <v>81</v>
      </c>
    </row>
    <row r="75" spans="1:6" ht="12.75">
      <c r="A75" s="15"/>
      <c r="B75" s="20" t="s">
        <v>82</v>
      </c>
      <c r="C75" s="15" t="s">
        <v>41</v>
      </c>
      <c r="D75" s="50">
        <v>2</v>
      </c>
      <c r="E75" s="37"/>
      <c r="F75" s="37">
        <f>+D75*E75</f>
        <v>0</v>
      </c>
    </row>
    <row r="76" spans="1:6" ht="12.75">
      <c r="A76" s="27"/>
      <c r="B76" s="9"/>
      <c r="C76" s="27"/>
      <c r="D76" s="47"/>
      <c r="E76" s="47"/>
      <c r="F76" s="47"/>
    </row>
    <row r="77" spans="1:2" ht="90.75" customHeight="1">
      <c r="A77" s="6" t="s">
        <v>87</v>
      </c>
      <c r="B77" s="70" t="s">
        <v>103</v>
      </c>
    </row>
    <row r="78" spans="1:6" ht="12.75">
      <c r="A78" s="15"/>
      <c r="B78" s="20" t="s">
        <v>53</v>
      </c>
      <c r="C78" s="15" t="s">
        <v>28</v>
      </c>
      <c r="D78" s="37">
        <v>242.5</v>
      </c>
      <c r="E78" s="37"/>
      <c r="F78" s="37">
        <f>+D78*E78</f>
        <v>0</v>
      </c>
    </row>
    <row r="80" spans="1:2" ht="63.75">
      <c r="A80" s="6" t="s">
        <v>107</v>
      </c>
      <c r="B80" s="70" t="s">
        <v>104</v>
      </c>
    </row>
    <row r="81" spans="1:6" ht="12.75">
      <c r="A81" s="15"/>
      <c r="B81" s="20" t="s">
        <v>54</v>
      </c>
      <c r="C81" s="17" t="s">
        <v>47</v>
      </c>
      <c r="D81" s="34">
        <v>1</v>
      </c>
      <c r="E81" s="19"/>
      <c r="F81" s="37">
        <f>+D81*E81</f>
        <v>0</v>
      </c>
    </row>
    <row r="83" spans="1:6" ht="15.75">
      <c r="A83" s="77" t="s">
        <v>55</v>
      </c>
      <c r="B83" s="77"/>
      <c r="C83" s="77"/>
      <c r="D83" s="77"/>
      <c r="E83" s="77"/>
      <c r="F83" s="26">
        <f>SUM(F46:F81)</f>
        <v>0</v>
      </c>
    </row>
    <row r="84" spans="1:6" ht="15.75">
      <c r="A84" s="32"/>
      <c r="B84" s="32"/>
      <c r="C84" s="32"/>
      <c r="D84" s="32"/>
      <c r="E84" s="32"/>
      <c r="F84" s="33"/>
    </row>
    <row r="85" spans="1:6" ht="22.5" customHeight="1">
      <c r="A85" s="32"/>
      <c r="B85" s="32"/>
      <c r="C85" s="32"/>
      <c r="D85" s="32"/>
      <c r="E85" s="32"/>
      <c r="F85" s="33"/>
    </row>
    <row r="86" spans="1:2" ht="18.75" customHeight="1">
      <c r="A86" s="79" t="s">
        <v>110</v>
      </c>
      <c r="B86" s="79"/>
    </row>
    <row r="87" ht="7.5" customHeight="1"/>
    <row r="88" spans="1:4" ht="12.75">
      <c r="A88" s="38" t="s">
        <v>56</v>
      </c>
      <c r="B88" s="39" t="s">
        <v>57</v>
      </c>
      <c r="C88" s="80">
        <f>F27</f>
        <v>0</v>
      </c>
      <c r="D88" s="80"/>
    </row>
    <row r="89" spans="1:4" ht="12.75">
      <c r="A89" s="40" t="s">
        <v>58</v>
      </c>
      <c r="B89" s="41" t="s">
        <v>59</v>
      </c>
      <c r="C89" s="81">
        <f>F35</f>
        <v>0</v>
      </c>
      <c r="D89" s="81"/>
    </row>
    <row r="90" spans="1:4" ht="12.75">
      <c r="A90" s="40" t="s">
        <v>60</v>
      </c>
      <c r="B90" s="41" t="s">
        <v>61</v>
      </c>
      <c r="C90" s="81">
        <f>F42</f>
        <v>0</v>
      </c>
      <c r="D90" s="81"/>
    </row>
    <row r="91" spans="1:4" ht="12.75">
      <c r="A91" s="42" t="s">
        <v>62</v>
      </c>
      <c r="B91" s="43" t="s">
        <v>63</v>
      </c>
      <c r="C91" s="82">
        <f>F83</f>
        <v>0</v>
      </c>
      <c r="D91" s="82"/>
    </row>
    <row r="92" spans="1:6" s="5" customFormat="1" ht="15.75">
      <c r="A92" s="83" t="s">
        <v>64</v>
      </c>
      <c r="B92" s="83"/>
      <c r="C92" s="84">
        <f>SUM(C88:D91)</f>
        <v>0</v>
      </c>
      <c r="D92" s="84"/>
      <c r="E92" s="13"/>
      <c r="F92" s="13"/>
    </row>
    <row r="93" ht="18.75" customHeight="1">
      <c r="A93" s="44"/>
    </row>
    <row r="94" ht="18.75" customHeight="1">
      <c r="A94" s="44"/>
    </row>
  </sheetData>
  <sheetProtection/>
  <mergeCells count="7">
    <mergeCell ref="A86:B86"/>
    <mergeCell ref="C88:D88"/>
    <mergeCell ref="C89:D89"/>
    <mergeCell ref="C90:D90"/>
    <mergeCell ref="C91:D91"/>
    <mergeCell ref="A92:B92"/>
    <mergeCell ref="C92:D9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9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421875" style="6" customWidth="1"/>
    <col min="2" max="2" width="42.00390625" style="8" customWidth="1"/>
    <col min="3" max="3" width="8.00390625" style="8" customWidth="1"/>
    <col min="4" max="4" width="8.421875" style="8" customWidth="1"/>
    <col min="5" max="5" width="11.57421875" style="8" customWidth="1"/>
    <col min="6" max="6" width="12.421875" style="8" customWidth="1"/>
    <col min="7" max="25" width="9.00390625" style="9" customWidth="1"/>
    <col min="26" max="26" width="9.00390625" style="10" customWidth="1"/>
    <col min="27" max="35" width="9.00390625" style="9" customWidth="1"/>
    <col min="36" max="36" width="9.00390625" style="10" customWidth="1"/>
    <col min="37" max="39" width="9.00390625" style="9" customWidth="1"/>
    <col min="40" max="40" width="9.00390625" style="10" customWidth="1"/>
    <col min="41" max="91" width="9.00390625" style="9" customWidth="1"/>
    <col min="92" max="93" width="9.00390625" style="10" customWidth="1"/>
    <col min="94" max="16384" width="9.00390625" style="9" customWidth="1"/>
  </cols>
  <sheetData>
    <row r="1" spans="1:93" s="4" customFormat="1" ht="15.75">
      <c r="A1" s="1"/>
      <c r="B1" s="2"/>
      <c r="C1" s="3"/>
      <c r="D1" s="3"/>
      <c r="E1" s="3"/>
      <c r="F1" s="3"/>
      <c r="Z1" s="5"/>
      <c r="AJ1" s="5"/>
      <c r="AN1" s="5"/>
      <c r="CN1" s="5"/>
      <c r="CO1" s="5"/>
    </row>
    <row r="2" ht="12.75">
      <c r="B2" s="7" t="s">
        <v>108</v>
      </c>
    </row>
    <row r="3" spans="1:6" ht="25.5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</row>
    <row r="4" spans="1:6" ht="12.75">
      <c r="A4" s="12"/>
      <c r="B4" s="12"/>
      <c r="C4" s="12"/>
      <c r="D4" s="12"/>
      <c r="E4" s="12"/>
      <c r="F4" s="12"/>
    </row>
    <row r="5" ht="15.75">
      <c r="B5" s="13" t="s">
        <v>16</v>
      </c>
    </row>
    <row r="6" spans="1:2" ht="156.75" customHeight="1">
      <c r="A6" s="14" t="s">
        <v>17</v>
      </c>
      <c r="B6" s="8" t="s">
        <v>7</v>
      </c>
    </row>
    <row r="7" spans="1:6" ht="12.75">
      <c r="A7" s="15"/>
      <c r="B7" s="16" t="s">
        <v>18</v>
      </c>
      <c r="C7" s="17" t="s">
        <v>19</v>
      </c>
      <c r="D7" s="18">
        <v>809.33</v>
      </c>
      <c r="E7" s="19"/>
      <c r="F7" s="37">
        <f>+D7*E7</f>
        <v>0</v>
      </c>
    </row>
    <row r="9" spans="1:2" ht="38.25">
      <c r="A9" s="6" t="s">
        <v>20</v>
      </c>
      <c r="B9" s="8" t="s">
        <v>21</v>
      </c>
    </row>
    <row r="10" spans="1:6" ht="12.75">
      <c r="A10" s="15"/>
      <c r="B10" s="16" t="s">
        <v>22</v>
      </c>
      <c r="C10" s="17" t="s">
        <v>23</v>
      </c>
      <c r="D10" s="18">
        <v>449.24</v>
      </c>
      <c r="E10" s="19"/>
      <c r="F10" s="37">
        <f>+D10*E10</f>
        <v>0</v>
      </c>
    </row>
    <row r="12" spans="1:2" ht="232.5" customHeight="1">
      <c r="A12" s="6" t="s">
        <v>24</v>
      </c>
      <c r="B12" s="8" t="s">
        <v>69</v>
      </c>
    </row>
    <row r="13" spans="1:6" ht="12.75">
      <c r="A13" s="15"/>
      <c r="B13" s="20" t="s">
        <v>25</v>
      </c>
      <c r="C13" s="17" t="s">
        <v>19</v>
      </c>
      <c r="D13" s="18">
        <v>292.69</v>
      </c>
      <c r="E13" s="19"/>
      <c r="F13" s="37">
        <f>+D13*E13</f>
        <v>0</v>
      </c>
    </row>
    <row r="14" spans="3:6" ht="12.75">
      <c r="C14" s="21"/>
      <c r="D14" s="22"/>
      <c r="E14" s="23"/>
      <c r="F14" s="23"/>
    </row>
    <row r="15" spans="1:2" ht="90.75" customHeight="1">
      <c r="A15" s="6" t="s">
        <v>26</v>
      </c>
      <c r="B15" s="8" t="s">
        <v>65</v>
      </c>
    </row>
    <row r="16" spans="1:6" ht="12.75">
      <c r="A16" s="15"/>
      <c r="B16" s="20" t="s">
        <v>27</v>
      </c>
      <c r="C16" s="17" t="s">
        <v>28</v>
      </c>
      <c r="D16" s="18">
        <v>416.1</v>
      </c>
      <c r="E16" s="19"/>
      <c r="F16" s="37">
        <f>+D16*E16</f>
        <v>0</v>
      </c>
    </row>
    <row r="17" ht="9.75" customHeight="1"/>
    <row r="18" spans="1:2" ht="69.75" customHeight="1">
      <c r="A18" s="6" t="s">
        <v>29</v>
      </c>
      <c r="B18" s="8" t="s">
        <v>70</v>
      </c>
    </row>
    <row r="19" spans="1:6" ht="12.75">
      <c r="A19" s="15"/>
      <c r="B19" s="20" t="s">
        <v>30</v>
      </c>
      <c r="C19" s="17" t="s">
        <v>19</v>
      </c>
      <c r="D19" s="18">
        <v>309.47</v>
      </c>
      <c r="E19" s="19"/>
      <c r="F19" s="37">
        <f>+D19*E19</f>
        <v>0</v>
      </c>
    </row>
    <row r="20" ht="9" customHeight="1"/>
    <row r="21" spans="1:2" ht="63.75">
      <c r="A21" s="6" t="s">
        <v>31</v>
      </c>
      <c r="B21" s="8" t="s">
        <v>71</v>
      </c>
    </row>
    <row r="22" spans="1:6" ht="12.75">
      <c r="A22" s="15"/>
      <c r="B22" s="20" t="s">
        <v>32</v>
      </c>
      <c r="C22" s="17" t="s">
        <v>19</v>
      </c>
      <c r="D22" s="18">
        <v>499.85</v>
      </c>
      <c r="E22" s="19"/>
      <c r="F22" s="37">
        <f>+D22*E22</f>
        <v>0</v>
      </c>
    </row>
    <row r="24" spans="1:2" ht="79.5" customHeight="1">
      <c r="A24" s="6" t="s">
        <v>33</v>
      </c>
      <c r="B24" s="8" t="s">
        <v>72</v>
      </c>
    </row>
    <row r="25" spans="1:6" ht="25.5">
      <c r="A25" s="15"/>
      <c r="B25" s="20" t="s">
        <v>34</v>
      </c>
      <c r="C25" s="17" t="s">
        <v>35</v>
      </c>
      <c r="D25" s="18">
        <v>1448.13</v>
      </c>
      <c r="E25" s="19"/>
      <c r="F25" s="37">
        <f>+D25*E25</f>
        <v>0</v>
      </c>
    </row>
    <row r="26" spans="3:6" ht="12.75">
      <c r="C26" s="6"/>
      <c r="D26" s="24"/>
      <c r="E26" s="25"/>
      <c r="F26" s="25"/>
    </row>
    <row r="27" spans="1:6" ht="15.75">
      <c r="A27" s="77" t="s">
        <v>36</v>
      </c>
      <c r="B27" s="77"/>
      <c r="C27" s="77"/>
      <c r="D27" s="77"/>
      <c r="E27" s="77"/>
      <c r="F27" s="26">
        <f>SUM(F7:F25)</f>
        <v>0</v>
      </c>
    </row>
    <row r="28" ht="10.5" customHeight="1"/>
    <row r="29" ht="15.75">
      <c r="B29" s="13" t="s">
        <v>37</v>
      </c>
    </row>
    <row r="30" spans="1:2" ht="127.5" customHeight="1">
      <c r="A30" s="6" t="s">
        <v>17</v>
      </c>
      <c r="B30" s="8" t="s">
        <v>73</v>
      </c>
    </row>
    <row r="31" ht="12.75">
      <c r="B31" s="8" t="s">
        <v>4</v>
      </c>
    </row>
    <row r="32" spans="1:6" ht="12.75">
      <c r="A32" s="15"/>
      <c r="B32" s="20" t="s">
        <v>38</v>
      </c>
      <c r="C32" s="17" t="s">
        <v>28</v>
      </c>
      <c r="D32" s="30">
        <v>186</v>
      </c>
      <c r="E32" s="19"/>
      <c r="F32" s="37">
        <f>+D32*E32</f>
        <v>0</v>
      </c>
    </row>
    <row r="33" spans="1:6" ht="12.75">
      <c r="A33" s="15"/>
      <c r="B33" s="20" t="s">
        <v>66</v>
      </c>
      <c r="C33" s="17" t="s">
        <v>28</v>
      </c>
      <c r="D33" s="30">
        <v>147</v>
      </c>
      <c r="E33" s="19"/>
      <c r="F33" s="37">
        <f>+D33*E33</f>
        <v>0</v>
      </c>
    </row>
    <row r="34" spans="1:6" ht="12.75">
      <c r="A34" s="15"/>
      <c r="B34" s="20" t="s">
        <v>67</v>
      </c>
      <c r="C34" s="17" t="s">
        <v>28</v>
      </c>
      <c r="D34" s="30">
        <v>131</v>
      </c>
      <c r="E34" s="19"/>
      <c r="F34" s="37">
        <f>+D34*E34</f>
        <v>0</v>
      </c>
    </row>
    <row r="35" spans="1:6" ht="9.75" customHeight="1">
      <c r="A35" s="27"/>
      <c r="B35" s="9"/>
      <c r="C35" s="12"/>
      <c r="D35" s="28"/>
      <c r="E35" s="29"/>
      <c r="F35" s="29"/>
    </row>
    <row r="36" spans="1:6" ht="15.75">
      <c r="A36" s="77" t="s">
        <v>39</v>
      </c>
      <c r="B36" s="77"/>
      <c r="C36" s="77"/>
      <c r="D36" s="77"/>
      <c r="E36" s="77"/>
      <c r="F36" s="26">
        <f>F32+F33+F34</f>
        <v>0</v>
      </c>
    </row>
    <row r="37" spans="1:6" ht="15.75">
      <c r="A37" s="32"/>
      <c r="B37" s="32"/>
      <c r="C37" s="32"/>
      <c r="D37" s="32"/>
      <c r="E37" s="32"/>
      <c r="F37" s="33"/>
    </row>
    <row r="38" ht="15.75">
      <c r="B38" s="13" t="s">
        <v>40</v>
      </c>
    </row>
    <row r="39" spans="1:2" ht="208.5" customHeight="1">
      <c r="A39" s="6" t="s">
        <v>17</v>
      </c>
      <c r="B39" s="8" t="s">
        <v>1</v>
      </c>
    </row>
    <row r="40" ht="218.25" customHeight="1">
      <c r="B40" s="8" t="s">
        <v>68</v>
      </c>
    </row>
    <row r="41" spans="1:6" ht="12.75">
      <c r="A41" s="15"/>
      <c r="B41" s="20" t="s">
        <v>91</v>
      </c>
      <c r="C41" s="17" t="s">
        <v>41</v>
      </c>
      <c r="D41" s="30">
        <v>9</v>
      </c>
      <c r="E41" s="19"/>
      <c r="F41" s="37">
        <f>+D41*E41</f>
        <v>0</v>
      </c>
    </row>
    <row r="42" spans="1:6" ht="12.75">
      <c r="A42" s="15"/>
      <c r="B42" s="20" t="s">
        <v>0</v>
      </c>
      <c r="C42" s="17" t="s">
        <v>41</v>
      </c>
      <c r="D42" s="30">
        <v>3</v>
      </c>
      <c r="E42" s="19"/>
      <c r="F42" s="37">
        <f>+D42*E42</f>
        <v>0</v>
      </c>
    </row>
    <row r="43" spans="3:6" ht="12.75">
      <c r="C43" s="21"/>
      <c r="D43" s="31"/>
      <c r="E43" s="23"/>
      <c r="F43" s="23"/>
    </row>
    <row r="44" spans="1:6" ht="15.75">
      <c r="A44" s="77" t="s">
        <v>42</v>
      </c>
      <c r="B44" s="77"/>
      <c r="C44" s="77"/>
      <c r="D44" s="77"/>
      <c r="E44" s="77"/>
      <c r="F44" s="26">
        <f>F41+F42</f>
        <v>0</v>
      </c>
    </row>
    <row r="45" spans="1:6" ht="15.75">
      <c r="A45" s="32"/>
      <c r="B45" s="32"/>
      <c r="C45" s="32"/>
      <c r="D45" s="32"/>
      <c r="E45" s="32"/>
      <c r="F45" s="33"/>
    </row>
    <row r="46" ht="15.75">
      <c r="B46" s="13" t="s">
        <v>43</v>
      </c>
    </row>
    <row r="47" spans="1:6" ht="114.75">
      <c r="A47" s="6" t="s">
        <v>17</v>
      </c>
      <c r="B47" s="70" t="s">
        <v>106</v>
      </c>
      <c r="C47" s="71"/>
      <c r="D47" s="71"/>
      <c r="E47" s="71"/>
      <c r="F47" s="71"/>
    </row>
    <row r="48" spans="1:6" ht="12.75">
      <c r="A48" s="15"/>
      <c r="B48" s="73" t="s">
        <v>44</v>
      </c>
      <c r="C48" s="74" t="s">
        <v>47</v>
      </c>
      <c r="D48" s="75">
        <v>1</v>
      </c>
      <c r="E48" s="76"/>
      <c r="F48" s="37">
        <f>+D48*E48</f>
        <v>0</v>
      </c>
    </row>
    <row r="49" spans="1:2" ht="15.75">
      <c r="A49" s="27"/>
      <c r="B49" s="13"/>
    </row>
    <row r="50" spans="1:2" ht="25.5">
      <c r="A50" s="6" t="s">
        <v>20</v>
      </c>
      <c r="B50" s="70" t="s">
        <v>105</v>
      </c>
    </row>
    <row r="51" spans="1:6" ht="12.75">
      <c r="A51" s="15"/>
      <c r="B51" s="20" t="s">
        <v>44</v>
      </c>
      <c r="C51" s="17" t="s">
        <v>28</v>
      </c>
      <c r="D51" s="18">
        <v>416.1</v>
      </c>
      <c r="E51" s="19"/>
      <c r="F51" s="37">
        <f>+D51*E51</f>
        <v>0</v>
      </c>
    </row>
    <row r="52" spans="2:6" ht="12.75">
      <c r="B52" s="9"/>
      <c r="C52" s="12"/>
      <c r="D52" s="45"/>
      <c r="E52" s="29"/>
      <c r="F52" s="29"/>
    </row>
    <row r="53" spans="1:2" ht="115.5" customHeight="1">
      <c r="A53" s="6" t="s">
        <v>24</v>
      </c>
      <c r="B53" s="8" t="s">
        <v>74</v>
      </c>
    </row>
    <row r="54" spans="1:6" ht="12.75">
      <c r="A54" s="15"/>
      <c r="B54" s="20" t="s">
        <v>44</v>
      </c>
      <c r="C54" s="17" t="s">
        <v>28</v>
      </c>
      <c r="D54" s="18">
        <v>416.1</v>
      </c>
      <c r="E54" s="19"/>
      <c r="F54" s="37">
        <f>+D54*E54</f>
        <v>0</v>
      </c>
    </row>
    <row r="56" spans="1:2" ht="25.5">
      <c r="A56" s="6" t="s">
        <v>26</v>
      </c>
      <c r="B56" s="8" t="s">
        <v>45</v>
      </c>
    </row>
    <row r="57" spans="1:6" ht="12.75">
      <c r="A57" s="15"/>
      <c r="B57" s="20" t="s">
        <v>44</v>
      </c>
      <c r="C57" s="17" t="s">
        <v>28</v>
      </c>
      <c r="D57" s="18">
        <v>416.1</v>
      </c>
      <c r="E57" s="19"/>
      <c r="F57" s="37">
        <f>+D57*E57</f>
        <v>0</v>
      </c>
    </row>
    <row r="59" spans="1:2" ht="181.5" customHeight="1">
      <c r="A59" s="6" t="s">
        <v>29</v>
      </c>
      <c r="B59" s="8" t="s">
        <v>75</v>
      </c>
    </row>
    <row r="60" spans="1:6" ht="12.75">
      <c r="A60" s="15"/>
      <c r="B60" s="20" t="s">
        <v>46</v>
      </c>
      <c r="C60" s="17" t="s">
        <v>41</v>
      </c>
      <c r="D60" s="34">
        <v>5</v>
      </c>
      <c r="E60" s="19"/>
      <c r="F60" s="37">
        <f>+D60*E60</f>
        <v>0</v>
      </c>
    </row>
    <row r="62" spans="1:2" ht="78.75" customHeight="1">
      <c r="A62" s="6" t="s">
        <v>31</v>
      </c>
      <c r="B62" s="8" t="s">
        <v>76</v>
      </c>
    </row>
    <row r="63" spans="1:6" ht="12.75">
      <c r="A63" s="15"/>
      <c r="B63" s="20" t="s">
        <v>77</v>
      </c>
      <c r="C63" s="17" t="s">
        <v>41</v>
      </c>
      <c r="D63" s="34">
        <v>5</v>
      </c>
      <c r="E63" s="19"/>
      <c r="F63" s="37">
        <f>+D63*E63</f>
        <v>0</v>
      </c>
    </row>
    <row r="65" spans="1:2" ht="38.25">
      <c r="A65" s="6" t="s">
        <v>33</v>
      </c>
      <c r="B65" s="8" t="s">
        <v>78</v>
      </c>
    </row>
    <row r="66" spans="2:6" ht="12.75">
      <c r="B66" s="8" t="s">
        <v>48</v>
      </c>
      <c r="C66" s="21"/>
      <c r="D66" s="22"/>
      <c r="E66" s="23"/>
      <c r="F66" s="23"/>
    </row>
    <row r="67" spans="1:6" ht="12.75">
      <c r="A67" s="15"/>
      <c r="B67" s="20" t="s">
        <v>49</v>
      </c>
      <c r="C67" s="17" t="s">
        <v>23</v>
      </c>
      <c r="D67" s="18">
        <v>84</v>
      </c>
      <c r="E67" s="19"/>
      <c r="F67" s="37">
        <f>+D67*E67</f>
        <v>0</v>
      </c>
    </row>
    <row r="68" spans="1:6" ht="12.75">
      <c r="A68" s="15"/>
      <c r="B68" s="20" t="s">
        <v>79</v>
      </c>
      <c r="C68" s="17" t="s">
        <v>23</v>
      </c>
      <c r="D68" s="18">
        <v>3</v>
      </c>
      <c r="E68" s="19"/>
      <c r="F68" s="37">
        <f>+D68*E68</f>
        <v>0</v>
      </c>
    </row>
    <row r="69" spans="1:6" ht="12.75">
      <c r="A69" s="15"/>
      <c r="B69" s="20" t="s">
        <v>50</v>
      </c>
      <c r="C69" s="17" t="s">
        <v>23</v>
      </c>
      <c r="D69" s="18">
        <v>2</v>
      </c>
      <c r="E69" s="19"/>
      <c r="F69" s="37">
        <f>+D69*E69</f>
        <v>0</v>
      </c>
    </row>
    <row r="70" spans="3:6" ht="12.75">
      <c r="C70" s="21"/>
      <c r="D70" s="22"/>
      <c r="E70" s="23"/>
      <c r="F70" s="23"/>
    </row>
    <row r="71" spans="1:6" ht="93" customHeight="1">
      <c r="A71" s="35" t="s">
        <v>51</v>
      </c>
      <c r="B71" s="8" t="s">
        <v>88</v>
      </c>
      <c r="C71" s="21"/>
      <c r="D71" s="36"/>
      <c r="E71" s="36"/>
      <c r="F71" s="36"/>
    </row>
    <row r="72" spans="1:6" ht="12.75">
      <c r="A72" s="15"/>
      <c r="B72" s="48" t="s">
        <v>89</v>
      </c>
      <c r="C72" s="17" t="s">
        <v>28</v>
      </c>
      <c r="D72" s="30">
        <v>9</v>
      </c>
      <c r="E72" s="19"/>
      <c r="F72" s="37">
        <f>+D72*E72</f>
        <v>0</v>
      </c>
    </row>
    <row r="73" spans="1:6" ht="12.75">
      <c r="A73" s="15"/>
      <c r="B73" s="48" t="s">
        <v>90</v>
      </c>
      <c r="C73" s="17" t="s">
        <v>28</v>
      </c>
      <c r="D73" s="30">
        <v>27</v>
      </c>
      <c r="E73" s="19"/>
      <c r="F73" s="37">
        <f>+D73*E73</f>
        <v>0</v>
      </c>
    </row>
    <row r="74" spans="1:6" ht="12.75">
      <c r="A74" s="15"/>
      <c r="B74" s="48"/>
      <c r="C74" s="17"/>
      <c r="D74" s="30"/>
      <c r="E74" s="19"/>
      <c r="F74" s="19"/>
    </row>
    <row r="75" spans="1:2" ht="27" customHeight="1">
      <c r="A75" s="6" t="s">
        <v>52</v>
      </c>
      <c r="B75" s="8" t="s">
        <v>80</v>
      </c>
    </row>
    <row r="76" spans="1:6" ht="12.75">
      <c r="A76" s="15"/>
      <c r="B76" s="20" t="s">
        <v>83</v>
      </c>
      <c r="C76" s="15" t="s">
        <v>41</v>
      </c>
      <c r="D76" s="50">
        <v>2</v>
      </c>
      <c r="E76" s="37"/>
      <c r="F76" s="37">
        <f>+D76*E76</f>
        <v>0</v>
      </c>
    </row>
    <row r="77" spans="1:6" ht="12.75">
      <c r="A77" s="27"/>
      <c r="B77" s="9"/>
      <c r="C77" s="27"/>
      <c r="D77" s="47"/>
      <c r="E77" s="47"/>
      <c r="F77" s="47"/>
    </row>
    <row r="78" spans="1:2" ht="40.5" customHeight="1">
      <c r="A78" s="6" t="s">
        <v>86</v>
      </c>
      <c r="B78" s="8" t="s">
        <v>81</v>
      </c>
    </row>
    <row r="79" spans="1:6" ht="12.75">
      <c r="A79" s="15"/>
      <c r="B79" s="20" t="s">
        <v>82</v>
      </c>
      <c r="C79" s="15" t="s">
        <v>41</v>
      </c>
      <c r="D79" s="49">
        <v>1</v>
      </c>
      <c r="E79" s="37"/>
      <c r="F79" s="37">
        <f>+D79*E79</f>
        <v>0</v>
      </c>
    </row>
    <row r="80" spans="2:6" ht="12.75">
      <c r="B80" s="9"/>
      <c r="C80" s="27"/>
      <c r="D80" s="47"/>
      <c r="E80" s="47"/>
      <c r="F80" s="47"/>
    </row>
    <row r="81" spans="1:2" ht="90.75" customHeight="1">
      <c r="A81" s="6" t="s">
        <v>87</v>
      </c>
      <c r="B81" s="70" t="s">
        <v>103</v>
      </c>
    </row>
    <row r="82" spans="1:6" ht="12.75">
      <c r="A82" s="15"/>
      <c r="B82" s="20" t="s">
        <v>53</v>
      </c>
      <c r="C82" s="15" t="s">
        <v>28</v>
      </c>
      <c r="D82" s="37">
        <f>D16</f>
        <v>416.1</v>
      </c>
      <c r="E82" s="37"/>
      <c r="F82" s="37">
        <f>+D82*E82</f>
        <v>0</v>
      </c>
    </row>
    <row r="84" spans="1:2" ht="63.75">
      <c r="A84" s="6" t="s">
        <v>107</v>
      </c>
      <c r="B84" s="70" t="s">
        <v>104</v>
      </c>
    </row>
    <row r="85" spans="1:6" ht="12.75">
      <c r="A85" s="15"/>
      <c r="B85" s="20" t="s">
        <v>54</v>
      </c>
      <c r="C85" s="17" t="s">
        <v>47</v>
      </c>
      <c r="D85" s="34">
        <v>1</v>
      </c>
      <c r="E85" s="19"/>
      <c r="F85" s="37">
        <f>+D85*E85</f>
        <v>0</v>
      </c>
    </row>
    <row r="87" spans="1:6" ht="15.75">
      <c r="A87" s="77" t="s">
        <v>55</v>
      </c>
      <c r="B87" s="77"/>
      <c r="C87" s="77"/>
      <c r="D87" s="77"/>
      <c r="E87" s="77"/>
      <c r="F87" s="26">
        <f>SUM(F48:F85)</f>
        <v>0</v>
      </c>
    </row>
    <row r="88" spans="1:6" ht="15.75">
      <c r="A88" s="32"/>
      <c r="B88" s="32"/>
      <c r="C88" s="32"/>
      <c r="D88" s="32"/>
      <c r="E88" s="32"/>
      <c r="F88" s="33"/>
    </row>
    <row r="89" spans="1:6" ht="22.5" customHeight="1">
      <c r="A89" s="32"/>
      <c r="B89" s="32"/>
      <c r="C89" s="32"/>
      <c r="D89" s="32"/>
      <c r="E89" s="32"/>
      <c r="F89" s="33"/>
    </row>
    <row r="90" spans="1:2" ht="18.75" customHeight="1">
      <c r="A90" s="79" t="s">
        <v>111</v>
      </c>
      <c r="B90" s="79"/>
    </row>
    <row r="91" ht="7.5" customHeight="1"/>
    <row r="92" spans="1:4" ht="12.75">
      <c r="A92" s="38" t="s">
        <v>56</v>
      </c>
      <c r="B92" s="39" t="s">
        <v>57</v>
      </c>
      <c r="C92" s="80">
        <f>F27</f>
        <v>0</v>
      </c>
      <c r="D92" s="80"/>
    </row>
    <row r="93" spans="1:4" ht="12.75">
      <c r="A93" s="40" t="s">
        <v>58</v>
      </c>
      <c r="B93" s="41" t="s">
        <v>59</v>
      </c>
      <c r="C93" s="81">
        <f>F36</f>
        <v>0</v>
      </c>
      <c r="D93" s="81"/>
    </row>
    <row r="94" spans="1:4" ht="12.75">
      <c r="A94" s="40" t="s">
        <v>60</v>
      </c>
      <c r="B94" s="41" t="s">
        <v>61</v>
      </c>
      <c r="C94" s="81">
        <f>F44</f>
        <v>0</v>
      </c>
      <c r="D94" s="81"/>
    </row>
    <row r="95" spans="1:4" ht="12.75">
      <c r="A95" s="42" t="s">
        <v>62</v>
      </c>
      <c r="B95" s="43" t="s">
        <v>63</v>
      </c>
      <c r="C95" s="82">
        <f>F87</f>
        <v>0</v>
      </c>
      <c r="D95" s="82"/>
    </row>
    <row r="96" spans="1:6" s="5" customFormat="1" ht="15.75">
      <c r="A96" s="83" t="s">
        <v>64</v>
      </c>
      <c r="B96" s="83"/>
      <c r="C96" s="84">
        <f>SUM(C92:D95)</f>
        <v>0</v>
      </c>
      <c r="D96" s="84"/>
      <c r="E96" s="13"/>
      <c r="F96" s="13"/>
    </row>
    <row r="97" ht="18.75" customHeight="1">
      <c r="A97" s="44"/>
    </row>
    <row r="98" ht="18.75" customHeight="1">
      <c r="A98" s="44"/>
    </row>
  </sheetData>
  <sheetProtection/>
  <mergeCells count="7">
    <mergeCell ref="A90:B90"/>
    <mergeCell ref="C92:D92"/>
    <mergeCell ref="C93:D93"/>
    <mergeCell ref="C94:D94"/>
    <mergeCell ref="C95:D95"/>
    <mergeCell ref="A96:B96"/>
    <mergeCell ref="C96:D9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9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421875" style="6" customWidth="1"/>
    <col min="2" max="2" width="42.00390625" style="8" customWidth="1"/>
    <col min="3" max="3" width="8.00390625" style="8" customWidth="1"/>
    <col min="4" max="4" width="8.421875" style="8" customWidth="1"/>
    <col min="5" max="5" width="11.57421875" style="8" customWidth="1"/>
    <col min="6" max="6" width="12.421875" style="8" customWidth="1"/>
    <col min="7" max="25" width="9.00390625" style="9" customWidth="1"/>
    <col min="26" max="26" width="9.00390625" style="10" customWidth="1"/>
    <col min="27" max="35" width="9.00390625" style="9" customWidth="1"/>
    <col min="36" max="36" width="9.00390625" style="10" customWidth="1"/>
    <col min="37" max="39" width="9.00390625" style="9" customWidth="1"/>
    <col min="40" max="40" width="9.00390625" style="10" customWidth="1"/>
    <col min="41" max="91" width="9.00390625" style="9" customWidth="1"/>
    <col min="92" max="93" width="9.00390625" style="10" customWidth="1"/>
    <col min="94" max="16384" width="9.00390625" style="9" customWidth="1"/>
  </cols>
  <sheetData>
    <row r="1" spans="1:93" s="4" customFormat="1" ht="15.75">
      <c r="A1" s="1"/>
      <c r="B1" s="2"/>
      <c r="C1" s="3"/>
      <c r="D1" s="3"/>
      <c r="E1" s="3"/>
      <c r="F1" s="3"/>
      <c r="Z1" s="5"/>
      <c r="AJ1" s="5"/>
      <c r="AN1" s="5"/>
      <c r="CN1" s="5"/>
      <c r="CO1" s="5"/>
    </row>
    <row r="2" ht="12.75">
      <c r="B2" s="7" t="s">
        <v>6</v>
      </c>
    </row>
    <row r="3" spans="1:6" ht="25.5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</row>
    <row r="4" spans="1:6" ht="4.5" customHeight="1">
      <c r="A4" s="12"/>
      <c r="B4" s="12"/>
      <c r="C4" s="12"/>
      <c r="D4" s="12"/>
      <c r="E4" s="12"/>
      <c r="F4" s="12"/>
    </row>
    <row r="5" ht="15.75">
      <c r="B5" s="13" t="s">
        <v>16</v>
      </c>
    </row>
    <row r="6" spans="1:2" ht="156.75" customHeight="1">
      <c r="A6" s="14" t="s">
        <v>17</v>
      </c>
      <c r="B6" s="8" t="s">
        <v>5</v>
      </c>
    </row>
    <row r="7" spans="1:6" ht="12.75">
      <c r="A7" s="15"/>
      <c r="B7" s="16" t="s">
        <v>18</v>
      </c>
      <c r="C7" s="17" t="s">
        <v>19</v>
      </c>
      <c r="D7" s="18">
        <v>275.14</v>
      </c>
      <c r="E7" s="19"/>
      <c r="F7" s="37">
        <f>+D7*E7</f>
        <v>0</v>
      </c>
    </row>
    <row r="9" spans="1:2" ht="38.25">
      <c r="A9" s="6" t="s">
        <v>20</v>
      </c>
      <c r="B9" s="8" t="s">
        <v>21</v>
      </c>
    </row>
    <row r="10" spans="1:6" ht="12.75">
      <c r="A10" s="15"/>
      <c r="B10" s="16" t="s">
        <v>22</v>
      </c>
      <c r="C10" s="17" t="s">
        <v>23</v>
      </c>
      <c r="D10" s="18">
        <v>173.52</v>
      </c>
      <c r="E10" s="19"/>
      <c r="F10" s="37">
        <f>+D10*E10</f>
        <v>0</v>
      </c>
    </row>
    <row r="12" spans="1:2" ht="232.5" customHeight="1">
      <c r="A12" s="6" t="s">
        <v>24</v>
      </c>
      <c r="B12" s="8" t="s">
        <v>69</v>
      </c>
    </row>
    <row r="13" spans="1:6" ht="12.75">
      <c r="A13" s="15"/>
      <c r="B13" s="20" t="s">
        <v>25</v>
      </c>
      <c r="C13" s="17" t="s">
        <v>19</v>
      </c>
      <c r="D13" s="18">
        <v>106.55</v>
      </c>
      <c r="E13" s="19"/>
      <c r="F13" s="37">
        <f>+D13*E13</f>
        <v>0</v>
      </c>
    </row>
    <row r="14" spans="3:6" ht="12.75">
      <c r="C14" s="21"/>
      <c r="D14" s="22"/>
      <c r="E14" s="23"/>
      <c r="F14" s="23"/>
    </row>
    <row r="15" spans="1:2" ht="90.75" customHeight="1">
      <c r="A15" s="6" t="s">
        <v>26</v>
      </c>
      <c r="B15" s="8" t="s">
        <v>65</v>
      </c>
    </row>
    <row r="16" spans="1:6" ht="12.75">
      <c r="A16" s="15"/>
      <c r="B16" s="20" t="s">
        <v>27</v>
      </c>
      <c r="C16" s="17" t="s">
        <v>28</v>
      </c>
      <c r="D16" s="18">
        <v>216.9</v>
      </c>
      <c r="E16" s="19"/>
      <c r="F16" s="37">
        <f>+D16*E16</f>
        <v>0</v>
      </c>
    </row>
    <row r="17" ht="9.75" customHeight="1"/>
    <row r="18" spans="1:2" ht="69.75" customHeight="1">
      <c r="A18" s="6" t="s">
        <v>29</v>
      </c>
      <c r="B18" s="8" t="s">
        <v>70</v>
      </c>
    </row>
    <row r="19" spans="1:6" ht="12.75">
      <c r="A19" s="15"/>
      <c r="B19" s="20" t="s">
        <v>30</v>
      </c>
      <c r="C19" s="17" t="s">
        <v>19</v>
      </c>
      <c r="D19" s="18">
        <v>112.79</v>
      </c>
      <c r="E19" s="19"/>
      <c r="F19" s="37">
        <f>+D19*E19</f>
        <v>0</v>
      </c>
    </row>
    <row r="20" ht="9" customHeight="1"/>
    <row r="21" spans="1:2" ht="63.75">
      <c r="A21" s="6" t="s">
        <v>31</v>
      </c>
      <c r="B21" s="8" t="s">
        <v>71</v>
      </c>
    </row>
    <row r="22" spans="1:6" ht="12.75">
      <c r="A22" s="15"/>
      <c r="B22" s="20" t="s">
        <v>32</v>
      </c>
      <c r="C22" s="17" t="s">
        <v>19</v>
      </c>
      <c r="D22" s="18">
        <v>162.36</v>
      </c>
      <c r="E22" s="19"/>
      <c r="F22" s="37">
        <f>+D22*E22</f>
        <v>0</v>
      </c>
    </row>
    <row r="24" spans="1:2" ht="79.5" customHeight="1">
      <c r="A24" s="6" t="s">
        <v>33</v>
      </c>
      <c r="B24" s="8" t="s">
        <v>72</v>
      </c>
    </row>
    <row r="25" spans="1:6" ht="25.5">
      <c r="A25" s="15"/>
      <c r="B25" s="20" t="s">
        <v>34</v>
      </c>
      <c r="C25" s="17" t="s">
        <v>35</v>
      </c>
      <c r="D25" s="18">
        <v>501.75</v>
      </c>
      <c r="E25" s="19"/>
      <c r="F25" s="37">
        <f>+D25*E25</f>
        <v>0</v>
      </c>
    </row>
    <row r="26" spans="3:6" ht="12.75">
      <c r="C26" s="6"/>
      <c r="D26" s="24"/>
      <c r="E26" s="25"/>
      <c r="F26" s="25"/>
    </row>
    <row r="27" spans="1:6" ht="15.75">
      <c r="A27" s="77" t="s">
        <v>36</v>
      </c>
      <c r="B27" s="77"/>
      <c r="C27" s="77"/>
      <c r="D27" s="77"/>
      <c r="E27" s="77"/>
      <c r="F27" s="26">
        <f>SUM(F7:F25)</f>
        <v>0</v>
      </c>
    </row>
    <row r="28" ht="10.5" customHeight="1">
      <c r="F28" s="24"/>
    </row>
    <row r="29" ht="15.75">
      <c r="B29" s="13" t="s">
        <v>37</v>
      </c>
    </row>
    <row r="30" spans="1:2" ht="127.5" customHeight="1">
      <c r="A30" s="6" t="s">
        <v>17</v>
      </c>
      <c r="B30" s="8" t="s">
        <v>73</v>
      </c>
    </row>
    <row r="31" ht="12.75">
      <c r="B31" s="8" t="s">
        <v>4</v>
      </c>
    </row>
    <row r="32" spans="1:6" ht="12.75">
      <c r="A32" s="15"/>
      <c r="B32" s="20" t="s">
        <v>66</v>
      </c>
      <c r="C32" s="17" t="s">
        <v>28</v>
      </c>
      <c r="D32" s="30">
        <v>169</v>
      </c>
      <c r="E32" s="19"/>
      <c r="F32" s="37">
        <f>+D32*E32</f>
        <v>0</v>
      </c>
    </row>
    <row r="33" spans="1:6" ht="12.75">
      <c r="A33" s="15"/>
      <c r="B33" s="20" t="s">
        <v>67</v>
      </c>
      <c r="C33" s="17" t="s">
        <v>28</v>
      </c>
      <c r="D33" s="30">
        <v>52</v>
      </c>
      <c r="E33" s="19"/>
      <c r="F33" s="37">
        <f>+D33*E33</f>
        <v>0</v>
      </c>
    </row>
    <row r="34" spans="1:6" ht="9.75" customHeight="1">
      <c r="A34" s="27"/>
      <c r="B34" s="9"/>
      <c r="C34" s="12"/>
      <c r="D34" s="28"/>
      <c r="E34" s="29"/>
      <c r="F34" s="29"/>
    </row>
    <row r="35" spans="1:6" ht="15.75">
      <c r="A35" s="77" t="s">
        <v>39</v>
      </c>
      <c r="B35" s="77"/>
      <c r="C35" s="77"/>
      <c r="D35" s="77"/>
      <c r="E35" s="77"/>
      <c r="F35" s="26">
        <f>F32+F33</f>
        <v>0</v>
      </c>
    </row>
    <row r="36" spans="1:6" ht="15.75">
      <c r="A36" s="32"/>
      <c r="B36" s="32"/>
      <c r="C36" s="32"/>
      <c r="D36" s="32"/>
      <c r="E36" s="32"/>
      <c r="F36" s="33"/>
    </row>
    <row r="37" ht="15.75">
      <c r="B37" s="13" t="s">
        <v>40</v>
      </c>
    </row>
    <row r="38" spans="1:2" ht="222" customHeight="1">
      <c r="A38" s="6" t="s">
        <v>17</v>
      </c>
      <c r="B38" s="8" t="s">
        <v>1</v>
      </c>
    </row>
    <row r="39" ht="218.25" customHeight="1">
      <c r="B39" s="8" t="s">
        <v>68</v>
      </c>
    </row>
    <row r="40" spans="1:6" ht="12.75">
      <c r="A40" s="15"/>
      <c r="B40" s="20" t="s">
        <v>0</v>
      </c>
      <c r="C40" s="17" t="s">
        <v>41</v>
      </c>
      <c r="D40" s="30">
        <v>7</v>
      </c>
      <c r="E40" s="19"/>
      <c r="F40" s="37">
        <f>+D40*E40</f>
        <v>0</v>
      </c>
    </row>
    <row r="41" spans="3:6" ht="12.75">
      <c r="C41" s="21"/>
      <c r="D41" s="31"/>
      <c r="E41" s="23"/>
      <c r="F41" s="23"/>
    </row>
    <row r="42" spans="1:6" ht="15.75">
      <c r="A42" s="77" t="s">
        <v>42</v>
      </c>
      <c r="B42" s="77"/>
      <c r="C42" s="77"/>
      <c r="D42" s="77"/>
      <c r="E42" s="77"/>
      <c r="F42" s="26">
        <f>F40</f>
        <v>0</v>
      </c>
    </row>
    <row r="43" spans="1:6" ht="15.75">
      <c r="A43" s="32"/>
      <c r="B43" s="32"/>
      <c r="C43" s="32"/>
      <c r="D43" s="32"/>
      <c r="E43" s="32"/>
      <c r="F43" s="33"/>
    </row>
    <row r="44" ht="15.75">
      <c r="B44" s="13" t="s">
        <v>43</v>
      </c>
    </row>
    <row r="45" spans="1:6" ht="114.75">
      <c r="A45" s="6" t="s">
        <v>17</v>
      </c>
      <c r="B45" s="70" t="s">
        <v>106</v>
      </c>
      <c r="C45" s="71"/>
      <c r="D45" s="71"/>
      <c r="E45" s="71"/>
      <c r="F45" s="71"/>
    </row>
    <row r="46" spans="1:6" ht="12.75">
      <c r="A46" s="15"/>
      <c r="B46" s="73" t="s">
        <v>44</v>
      </c>
      <c r="C46" s="74" t="s">
        <v>47</v>
      </c>
      <c r="D46" s="75">
        <v>1</v>
      </c>
      <c r="E46" s="76"/>
      <c r="F46" s="37">
        <f>+D46*E46</f>
        <v>0</v>
      </c>
    </row>
    <row r="47" spans="1:2" ht="15.75">
      <c r="A47" s="27"/>
      <c r="B47" s="13"/>
    </row>
    <row r="48" spans="1:2" ht="25.5">
      <c r="A48" s="6" t="s">
        <v>20</v>
      </c>
      <c r="B48" s="70" t="s">
        <v>105</v>
      </c>
    </row>
    <row r="49" spans="1:6" ht="12.75">
      <c r="A49" s="15"/>
      <c r="B49" s="20" t="s">
        <v>44</v>
      </c>
      <c r="C49" s="17" t="s">
        <v>28</v>
      </c>
      <c r="D49" s="18">
        <v>216.9</v>
      </c>
      <c r="E49" s="19"/>
      <c r="F49" s="37">
        <f>+D49*E49</f>
        <v>0</v>
      </c>
    </row>
    <row r="50" spans="2:6" ht="12.75">
      <c r="B50" s="9"/>
      <c r="C50" s="12"/>
      <c r="D50" s="45"/>
      <c r="E50" s="29"/>
      <c r="F50" s="29"/>
    </row>
    <row r="51" spans="1:2" ht="115.5" customHeight="1">
      <c r="A51" s="6" t="s">
        <v>24</v>
      </c>
      <c r="B51" s="8" t="s">
        <v>74</v>
      </c>
    </row>
    <row r="52" spans="1:6" ht="12.75">
      <c r="A52" s="15"/>
      <c r="B52" s="20" t="s">
        <v>44</v>
      </c>
      <c r="C52" s="17" t="s">
        <v>28</v>
      </c>
      <c r="D52" s="18">
        <v>216.9</v>
      </c>
      <c r="E52" s="19"/>
      <c r="F52" s="37">
        <f>+D52*E52</f>
        <v>0</v>
      </c>
    </row>
    <row r="54" spans="1:2" ht="25.5">
      <c r="A54" s="6" t="s">
        <v>26</v>
      </c>
      <c r="B54" s="8" t="s">
        <v>45</v>
      </c>
    </row>
    <row r="55" spans="1:6" ht="12.75">
      <c r="A55" s="15"/>
      <c r="B55" s="20" t="s">
        <v>44</v>
      </c>
      <c r="C55" s="17" t="s">
        <v>28</v>
      </c>
      <c r="D55" s="18">
        <v>216.9</v>
      </c>
      <c r="E55" s="19"/>
      <c r="F55" s="37">
        <f>+D55*E55</f>
        <v>0</v>
      </c>
    </row>
    <row r="57" spans="1:2" ht="181.5" customHeight="1">
      <c r="A57" s="6" t="s">
        <v>29</v>
      </c>
      <c r="B57" s="8" t="s">
        <v>75</v>
      </c>
    </row>
    <row r="58" spans="1:6" ht="12.75">
      <c r="A58" s="15"/>
      <c r="B58" s="20" t="s">
        <v>46</v>
      </c>
      <c r="C58" s="17" t="s">
        <v>41</v>
      </c>
      <c r="D58" s="34">
        <v>7</v>
      </c>
      <c r="E58" s="19"/>
      <c r="F58" s="37">
        <f>+D58*E58</f>
        <v>0</v>
      </c>
    </row>
    <row r="60" spans="1:2" ht="78.75" customHeight="1">
      <c r="A60" s="6" t="s">
        <v>31</v>
      </c>
      <c r="B60" s="8" t="s">
        <v>76</v>
      </c>
    </row>
    <row r="61" spans="1:6" ht="12.75">
      <c r="A61" s="15"/>
      <c r="B61" s="20" t="s">
        <v>77</v>
      </c>
      <c r="C61" s="17" t="s">
        <v>41</v>
      </c>
      <c r="D61" s="34">
        <v>8</v>
      </c>
      <c r="E61" s="19"/>
      <c r="F61" s="37">
        <f>+D61*E61</f>
        <v>0</v>
      </c>
    </row>
    <row r="63" spans="1:2" ht="38.25">
      <c r="A63" s="6" t="s">
        <v>33</v>
      </c>
      <c r="B63" s="8" t="s">
        <v>78</v>
      </c>
    </row>
    <row r="64" spans="2:6" ht="12.75">
      <c r="B64" s="8" t="s">
        <v>48</v>
      </c>
      <c r="C64" s="21"/>
      <c r="D64" s="22"/>
      <c r="E64" s="23"/>
      <c r="F64" s="23"/>
    </row>
    <row r="65" spans="1:6" ht="12.75">
      <c r="A65" s="15"/>
      <c r="B65" s="20" t="s">
        <v>49</v>
      </c>
      <c r="C65" s="17" t="s">
        <v>23</v>
      </c>
      <c r="D65" s="18">
        <v>54</v>
      </c>
      <c r="E65" s="19"/>
      <c r="F65" s="37">
        <f>+D65*E65</f>
        <v>0</v>
      </c>
    </row>
    <row r="66" spans="1:6" ht="12.75">
      <c r="A66" s="15"/>
      <c r="B66" s="20" t="s">
        <v>79</v>
      </c>
      <c r="C66" s="17" t="s">
        <v>23</v>
      </c>
      <c r="D66" s="18">
        <v>2</v>
      </c>
      <c r="E66" s="19"/>
      <c r="F66" s="37">
        <f>+D66*E66</f>
        <v>0</v>
      </c>
    </row>
    <row r="67" spans="3:6" ht="12.75">
      <c r="C67" s="21"/>
      <c r="D67" s="22"/>
      <c r="E67" s="23"/>
      <c r="F67" s="23"/>
    </row>
    <row r="68" spans="1:6" ht="92.25" customHeight="1">
      <c r="A68" s="35" t="s">
        <v>51</v>
      </c>
      <c r="B68" s="8" t="s">
        <v>84</v>
      </c>
      <c r="C68" s="21"/>
      <c r="D68" s="36"/>
      <c r="E68" s="36"/>
      <c r="F68" s="36"/>
    </row>
    <row r="69" spans="1:6" ht="12.75">
      <c r="A69" s="15"/>
      <c r="B69" s="20" t="s">
        <v>85</v>
      </c>
      <c r="C69" s="17" t="s">
        <v>28</v>
      </c>
      <c r="D69" s="30">
        <v>9</v>
      </c>
      <c r="E69" s="19"/>
      <c r="F69" s="37">
        <f>+D69*E69</f>
        <v>0</v>
      </c>
    </row>
    <row r="70" spans="1:6" ht="12.75">
      <c r="A70" s="27"/>
      <c r="B70" s="9"/>
      <c r="C70" s="12"/>
      <c r="D70" s="45"/>
      <c r="E70" s="29"/>
      <c r="F70" s="29"/>
    </row>
    <row r="71" spans="1:2" ht="27" customHeight="1">
      <c r="A71" s="6" t="s">
        <v>52</v>
      </c>
      <c r="B71" s="8" t="s">
        <v>80</v>
      </c>
    </row>
    <row r="72" spans="1:6" ht="12.75">
      <c r="A72" s="15"/>
      <c r="B72" s="20" t="s">
        <v>83</v>
      </c>
      <c r="C72" s="15" t="s">
        <v>41</v>
      </c>
      <c r="D72" s="50">
        <v>5</v>
      </c>
      <c r="E72" s="37"/>
      <c r="F72" s="37">
        <f>+D72*E72</f>
        <v>0</v>
      </c>
    </row>
    <row r="73" spans="1:6" ht="12.75">
      <c r="A73" s="27"/>
      <c r="B73" s="9"/>
      <c r="C73" s="27"/>
      <c r="D73" s="47"/>
      <c r="E73" s="47"/>
      <c r="F73" s="47"/>
    </row>
    <row r="74" spans="1:2" ht="40.5" customHeight="1">
      <c r="A74" s="6" t="s">
        <v>86</v>
      </c>
      <c r="B74" s="8" t="s">
        <v>81</v>
      </c>
    </row>
    <row r="75" spans="1:6" ht="12.75">
      <c r="A75" s="15"/>
      <c r="B75" s="20" t="s">
        <v>82</v>
      </c>
      <c r="C75" s="15" t="s">
        <v>41</v>
      </c>
      <c r="D75" s="50">
        <v>4</v>
      </c>
      <c r="E75" s="37"/>
      <c r="F75" s="37">
        <f>+D75*E75</f>
        <v>0</v>
      </c>
    </row>
    <row r="76" spans="2:6" ht="12.75">
      <c r="B76" s="9"/>
      <c r="C76" s="27"/>
      <c r="D76" s="47"/>
      <c r="E76" s="47"/>
      <c r="F76" s="47"/>
    </row>
    <row r="77" spans="1:2" ht="90.75" customHeight="1">
      <c r="A77" s="6" t="s">
        <v>87</v>
      </c>
      <c r="B77" s="70" t="s">
        <v>103</v>
      </c>
    </row>
    <row r="78" spans="1:6" ht="12.75">
      <c r="A78" s="15"/>
      <c r="B78" s="20" t="s">
        <v>53</v>
      </c>
      <c r="C78" s="15" t="s">
        <v>28</v>
      </c>
      <c r="D78" s="37">
        <v>216.9</v>
      </c>
      <c r="E78" s="37"/>
      <c r="F78" s="37">
        <f>+D78*E78</f>
        <v>0</v>
      </c>
    </row>
    <row r="80" spans="1:2" ht="63.75">
      <c r="A80" s="6" t="s">
        <v>107</v>
      </c>
      <c r="B80" s="70" t="s">
        <v>104</v>
      </c>
    </row>
    <row r="81" spans="1:6" ht="12.75">
      <c r="A81" s="15"/>
      <c r="B81" s="20" t="s">
        <v>54</v>
      </c>
      <c r="C81" s="17" t="s">
        <v>47</v>
      </c>
      <c r="D81" s="34">
        <v>1</v>
      </c>
      <c r="E81" s="19"/>
      <c r="F81" s="37">
        <f>+D81*E81</f>
        <v>0</v>
      </c>
    </row>
    <row r="83" spans="1:6" ht="15.75">
      <c r="A83" s="77" t="s">
        <v>55</v>
      </c>
      <c r="B83" s="77"/>
      <c r="C83" s="77"/>
      <c r="D83" s="77"/>
      <c r="E83" s="77"/>
      <c r="F83" s="26">
        <f>SUM(F46:F81)</f>
        <v>0</v>
      </c>
    </row>
    <row r="84" spans="1:6" ht="15.75">
      <c r="A84" s="32"/>
      <c r="B84" s="32"/>
      <c r="C84" s="32"/>
      <c r="D84" s="32"/>
      <c r="E84" s="32"/>
      <c r="F84" s="33"/>
    </row>
    <row r="85" spans="1:6" ht="22.5" customHeight="1">
      <c r="A85" s="32"/>
      <c r="B85" s="32"/>
      <c r="C85" s="32"/>
      <c r="D85" s="32"/>
      <c r="E85" s="32"/>
      <c r="F85" s="33"/>
    </row>
    <row r="86" spans="1:2" ht="18.75" customHeight="1">
      <c r="A86" s="79" t="s">
        <v>112</v>
      </c>
      <c r="B86" s="79"/>
    </row>
    <row r="87" ht="7.5" customHeight="1"/>
    <row r="88" spans="1:4" ht="12.75">
      <c r="A88" s="38" t="s">
        <v>56</v>
      </c>
      <c r="B88" s="39" t="s">
        <v>57</v>
      </c>
      <c r="C88" s="80">
        <f>F27</f>
        <v>0</v>
      </c>
      <c r="D88" s="80"/>
    </row>
    <row r="89" spans="1:4" ht="12.75">
      <c r="A89" s="40" t="s">
        <v>58</v>
      </c>
      <c r="B89" s="41" t="s">
        <v>59</v>
      </c>
      <c r="C89" s="81">
        <f>F35</f>
        <v>0</v>
      </c>
      <c r="D89" s="81"/>
    </row>
    <row r="90" spans="1:4" ht="12.75">
      <c r="A90" s="40" t="s">
        <v>60</v>
      </c>
      <c r="B90" s="41" t="s">
        <v>61</v>
      </c>
      <c r="C90" s="81">
        <f>F42</f>
        <v>0</v>
      </c>
      <c r="D90" s="81"/>
    </row>
    <row r="91" spans="1:4" ht="12.75">
      <c r="A91" s="42" t="s">
        <v>62</v>
      </c>
      <c r="B91" s="43" t="s">
        <v>63</v>
      </c>
      <c r="C91" s="82">
        <f>F83</f>
        <v>0</v>
      </c>
      <c r="D91" s="82"/>
    </row>
    <row r="92" spans="1:6" s="5" customFormat="1" ht="15.75">
      <c r="A92" s="83" t="s">
        <v>64</v>
      </c>
      <c r="B92" s="83"/>
      <c r="C92" s="84">
        <f>SUM(C88:D91)</f>
        <v>0</v>
      </c>
      <c r="D92" s="84"/>
      <c r="E92" s="13"/>
      <c r="F92" s="13"/>
    </row>
    <row r="93" ht="18.75" customHeight="1">
      <c r="A93" s="44"/>
    </row>
    <row r="94" ht="18.75" customHeight="1">
      <c r="A94" s="44"/>
    </row>
  </sheetData>
  <sheetProtection/>
  <mergeCells count="7">
    <mergeCell ref="A86:B86"/>
    <mergeCell ref="C88:D88"/>
    <mergeCell ref="C89:D89"/>
    <mergeCell ref="C90:D90"/>
    <mergeCell ref="C91:D91"/>
    <mergeCell ref="A92:B92"/>
    <mergeCell ref="C92:D9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9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421875" style="6" customWidth="1"/>
    <col min="2" max="2" width="42.00390625" style="8" customWidth="1"/>
    <col min="3" max="3" width="8.00390625" style="8" customWidth="1"/>
    <col min="4" max="4" width="8.421875" style="8" customWidth="1"/>
    <col min="5" max="5" width="11.57421875" style="8" customWidth="1"/>
    <col min="6" max="6" width="12.421875" style="8" customWidth="1"/>
    <col min="7" max="25" width="9.00390625" style="9" customWidth="1"/>
    <col min="26" max="26" width="9.00390625" style="10" customWidth="1"/>
    <col min="27" max="35" width="9.00390625" style="9" customWidth="1"/>
    <col min="36" max="36" width="9.00390625" style="10" customWidth="1"/>
    <col min="37" max="39" width="9.00390625" style="9" customWidth="1"/>
    <col min="40" max="40" width="9.00390625" style="10" customWidth="1"/>
    <col min="41" max="91" width="9.00390625" style="9" customWidth="1"/>
    <col min="92" max="93" width="9.00390625" style="10" customWidth="1"/>
    <col min="94" max="16384" width="9.00390625" style="9" customWidth="1"/>
  </cols>
  <sheetData>
    <row r="1" spans="1:93" s="4" customFormat="1" ht="15.75">
      <c r="A1" s="1"/>
      <c r="B1" s="2"/>
      <c r="C1" s="3"/>
      <c r="D1" s="3"/>
      <c r="E1" s="3"/>
      <c r="F1" s="3"/>
      <c r="Z1" s="5"/>
      <c r="AJ1" s="5"/>
      <c r="AN1" s="5"/>
      <c r="CN1" s="5"/>
      <c r="CO1" s="5"/>
    </row>
    <row r="2" ht="12.75">
      <c r="B2" s="7" t="s">
        <v>2</v>
      </c>
    </row>
    <row r="3" spans="1:6" ht="25.5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</row>
    <row r="4" spans="1:6" ht="4.5" customHeight="1">
      <c r="A4" s="12"/>
      <c r="B4" s="12"/>
      <c r="C4" s="12"/>
      <c r="D4" s="12"/>
      <c r="E4" s="12"/>
      <c r="F4" s="12"/>
    </row>
    <row r="5" ht="15.75">
      <c r="B5" s="13" t="s">
        <v>16</v>
      </c>
    </row>
    <row r="6" spans="1:2" ht="156.75" customHeight="1">
      <c r="A6" s="14" t="s">
        <v>17</v>
      </c>
      <c r="B6" s="8" t="s">
        <v>3</v>
      </c>
    </row>
    <row r="7" spans="1:6" ht="12.75">
      <c r="A7" s="15"/>
      <c r="B7" s="16" t="s">
        <v>18</v>
      </c>
      <c r="C7" s="17" t="s">
        <v>19</v>
      </c>
      <c r="D7" s="18">
        <v>671.74</v>
      </c>
      <c r="E7" s="19"/>
      <c r="F7" s="37">
        <f>+D7*E7</f>
        <v>0</v>
      </c>
    </row>
    <row r="9" spans="1:2" ht="38.25">
      <c r="A9" s="6" t="s">
        <v>20</v>
      </c>
      <c r="B9" s="8" t="s">
        <v>21</v>
      </c>
    </row>
    <row r="10" spans="1:6" ht="12.75">
      <c r="A10" s="15"/>
      <c r="B10" s="16" t="s">
        <v>22</v>
      </c>
      <c r="C10" s="17" t="s">
        <v>23</v>
      </c>
      <c r="D10" s="18">
        <v>802.64</v>
      </c>
      <c r="E10" s="19"/>
      <c r="F10" s="37">
        <f>+D10*E10</f>
        <v>0</v>
      </c>
    </row>
    <row r="12" spans="1:2" ht="232.5" customHeight="1">
      <c r="A12" s="6" t="s">
        <v>24</v>
      </c>
      <c r="B12" s="8" t="s">
        <v>69</v>
      </c>
    </row>
    <row r="13" spans="1:6" ht="12.75">
      <c r="A13" s="15"/>
      <c r="B13" s="20" t="s">
        <v>25</v>
      </c>
      <c r="C13" s="17" t="s">
        <v>19</v>
      </c>
      <c r="D13" s="18">
        <v>571.67</v>
      </c>
      <c r="E13" s="19"/>
      <c r="F13" s="37">
        <f>+D13*E13</f>
        <v>0</v>
      </c>
    </row>
    <row r="14" spans="3:6" ht="12.75">
      <c r="C14" s="21"/>
      <c r="D14" s="22"/>
      <c r="E14" s="23"/>
      <c r="F14" s="23"/>
    </row>
    <row r="15" spans="1:2" ht="90.75" customHeight="1">
      <c r="A15" s="6" t="s">
        <v>26</v>
      </c>
      <c r="B15" s="8" t="s">
        <v>65</v>
      </c>
    </row>
    <row r="16" spans="1:6" ht="12.75">
      <c r="A16" s="15"/>
      <c r="B16" s="20" t="s">
        <v>27</v>
      </c>
      <c r="C16" s="17" t="s">
        <v>28</v>
      </c>
      <c r="D16" s="18">
        <v>807.3</v>
      </c>
      <c r="E16" s="19"/>
      <c r="F16" s="37">
        <f>+D16*E16</f>
        <v>0</v>
      </c>
    </row>
    <row r="17" ht="9.75" customHeight="1"/>
    <row r="18" spans="1:2" ht="69.75" customHeight="1">
      <c r="A18" s="6" t="s">
        <v>29</v>
      </c>
      <c r="B18" s="8" t="s">
        <v>70</v>
      </c>
    </row>
    <row r="19" spans="1:6" ht="12.75">
      <c r="A19" s="15"/>
      <c r="B19" s="20" t="s">
        <v>30</v>
      </c>
      <c r="C19" s="17" t="s">
        <v>19</v>
      </c>
      <c r="D19" s="18">
        <v>599.25</v>
      </c>
      <c r="E19" s="19"/>
      <c r="F19" s="37">
        <f>+D19*E19</f>
        <v>0</v>
      </c>
    </row>
    <row r="20" ht="9" customHeight="1"/>
    <row r="21" spans="1:2" ht="63.75">
      <c r="A21" s="6" t="s">
        <v>31</v>
      </c>
      <c r="B21" s="8" t="s">
        <v>71</v>
      </c>
    </row>
    <row r="22" spans="1:6" ht="12.75">
      <c r="A22" s="15"/>
      <c r="B22" s="20" t="s">
        <v>32</v>
      </c>
      <c r="C22" s="17" t="s">
        <v>19</v>
      </c>
      <c r="D22" s="18">
        <v>277.07</v>
      </c>
      <c r="E22" s="19"/>
      <c r="F22" s="37">
        <f>+D22*E22</f>
        <v>0</v>
      </c>
    </row>
    <row r="24" spans="1:2" ht="79.5" customHeight="1">
      <c r="A24" s="6" t="s">
        <v>33</v>
      </c>
      <c r="B24" s="8" t="s">
        <v>72</v>
      </c>
    </row>
    <row r="25" spans="1:6" ht="25.5">
      <c r="A25" s="15"/>
      <c r="B25" s="20" t="s">
        <v>34</v>
      </c>
      <c r="C25" s="17" t="s">
        <v>35</v>
      </c>
      <c r="D25" s="18">
        <v>2358.41</v>
      </c>
      <c r="E25" s="19"/>
      <c r="F25" s="37">
        <f>+D25*E25</f>
        <v>0</v>
      </c>
    </row>
    <row r="26" spans="3:6" ht="12.75">
      <c r="C26" s="6"/>
      <c r="D26" s="24"/>
      <c r="E26" s="25"/>
      <c r="F26" s="25"/>
    </row>
    <row r="27" spans="1:6" ht="15.75">
      <c r="A27" s="77" t="s">
        <v>36</v>
      </c>
      <c r="B27" s="77"/>
      <c r="C27" s="77"/>
      <c r="D27" s="77"/>
      <c r="E27" s="77"/>
      <c r="F27" s="26">
        <f>SUM(F7:F25)</f>
        <v>0</v>
      </c>
    </row>
    <row r="28" ht="10.5" customHeight="1"/>
    <row r="29" ht="15.75">
      <c r="B29" s="13" t="s">
        <v>37</v>
      </c>
    </row>
    <row r="30" spans="1:2" ht="127.5" customHeight="1">
      <c r="A30" s="6" t="s">
        <v>17</v>
      </c>
      <c r="B30" s="8" t="s">
        <v>73</v>
      </c>
    </row>
    <row r="31" ht="12.75">
      <c r="B31" s="8" t="s">
        <v>4</v>
      </c>
    </row>
    <row r="32" spans="1:6" ht="12.75">
      <c r="A32" s="15"/>
      <c r="B32" s="20" t="s">
        <v>38</v>
      </c>
      <c r="C32" s="17" t="s">
        <v>28</v>
      </c>
      <c r="D32" s="30">
        <v>410</v>
      </c>
      <c r="E32" s="19"/>
      <c r="F32" s="37">
        <f>+D32*E32</f>
        <v>0</v>
      </c>
    </row>
    <row r="33" spans="1:6" ht="12.75">
      <c r="A33" s="15"/>
      <c r="B33" s="20" t="s">
        <v>66</v>
      </c>
      <c r="C33" s="17" t="s">
        <v>28</v>
      </c>
      <c r="D33" s="30">
        <v>271</v>
      </c>
      <c r="E33" s="19"/>
      <c r="F33" s="37">
        <f>+D33*E33</f>
        <v>0</v>
      </c>
    </row>
    <row r="34" spans="1:6" ht="12.75">
      <c r="A34" s="15"/>
      <c r="B34" s="20" t="s">
        <v>67</v>
      </c>
      <c r="C34" s="17" t="s">
        <v>28</v>
      </c>
      <c r="D34" s="30">
        <v>132</v>
      </c>
      <c r="E34" s="19"/>
      <c r="F34" s="37">
        <f>+D34*E34</f>
        <v>0</v>
      </c>
    </row>
    <row r="35" spans="1:6" ht="9.75" customHeight="1">
      <c r="A35" s="27"/>
      <c r="B35" s="9"/>
      <c r="C35" s="12"/>
      <c r="D35" s="28"/>
      <c r="E35" s="29"/>
      <c r="F35" s="29"/>
    </row>
    <row r="36" spans="1:6" ht="15.75">
      <c r="A36" s="77" t="s">
        <v>39</v>
      </c>
      <c r="B36" s="77"/>
      <c r="C36" s="77"/>
      <c r="D36" s="77"/>
      <c r="E36" s="77"/>
      <c r="F36" s="26">
        <f>F32+F33+F34</f>
        <v>0</v>
      </c>
    </row>
    <row r="37" spans="1:6" ht="15.75">
      <c r="A37" s="78"/>
      <c r="B37" s="78"/>
      <c r="C37" s="78"/>
      <c r="D37" s="78"/>
      <c r="E37" s="78"/>
      <c r="F37" s="33"/>
    </row>
    <row r="38" ht="15.75">
      <c r="B38" s="13" t="s">
        <v>40</v>
      </c>
    </row>
    <row r="39" spans="1:2" ht="222" customHeight="1">
      <c r="A39" s="6" t="s">
        <v>17</v>
      </c>
      <c r="B39" s="8" t="s">
        <v>1</v>
      </c>
    </row>
    <row r="40" ht="218.25" customHeight="1">
      <c r="B40" s="8" t="s">
        <v>68</v>
      </c>
    </row>
    <row r="41" spans="1:6" ht="12.75">
      <c r="A41" s="15"/>
      <c r="B41" s="20" t="s">
        <v>91</v>
      </c>
      <c r="C41" s="17" t="s">
        <v>41</v>
      </c>
      <c r="D41" s="30">
        <v>11</v>
      </c>
      <c r="E41" s="19"/>
      <c r="F41" s="37">
        <f>+D41*E41</f>
        <v>0</v>
      </c>
    </row>
    <row r="42" spans="1:6" ht="12.75">
      <c r="A42" s="15"/>
      <c r="B42" s="20" t="s">
        <v>92</v>
      </c>
      <c r="C42" s="17" t="s">
        <v>41</v>
      </c>
      <c r="D42" s="30">
        <v>4</v>
      </c>
      <c r="E42" s="19"/>
      <c r="F42" s="37">
        <f>+D42*E42</f>
        <v>0</v>
      </c>
    </row>
    <row r="43" spans="3:6" ht="12.75">
      <c r="C43" s="21"/>
      <c r="D43" s="31"/>
      <c r="E43" s="23"/>
      <c r="F43" s="23"/>
    </row>
    <row r="44" spans="1:6" ht="15.75">
      <c r="A44" s="77" t="s">
        <v>42</v>
      </c>
      <c r="B44" s="77"/>
      <c r="C44" s="77"/>
      <c r="D44" s="77"/>
      <c r="E44" s="77"/>
      <c r="F44" s="26">
        <f>F41+F42</f>
        <v>0</v>
      </c>
    </row>
    <row r="45" spans="1:6" ht="15.75">
      <c r="A45" s="32"/>
      <c r="B45" s="32"/>
      <c r="C45" s="32"/>
      <c r="D45" s="32"/>
      <c r="E45" s="32"/>
      <c r="F45" s="33"/>
    </row>
    <row r="46" ht="15.75">
      <c r="B46" s="13" t="s">
        <v>43</v>
      </c>
    </row>
    <row r="47" spans="1:6" s="72" customFormat="1" ht="114.75">
      <c r="A47" s="6" t="s">
        <v>17</v>
      </c>
      <c r="B47" s="70" t="s">
        <v>106</v>
      </c>
      <c r="C47" s="71"/>
      <c r="D47" s="71"/>
      <c r="E47" s="71"/>
      <c r="F47" s="71"/>
    </row>
    <row r="48" spans="1:6" s="72" customFormat="1" ht="14.25">
      <c r="A48" s="15"/>
      <c r="B48" s="73" t="s">
        <v>44</v>
      </c>
      <c r="C48" s="74" t="s">
        <v>47</v>
      </c>
      <c r="D48" s="75">
        <v>1</v>
      </c>
      <c r="E48" s="76"/>
      <c r="F48" s="37">
        <f>+D48*E48</f>
        <v>0</v>
      </c>
    </row>
    <row r="49" spans="1:2" ht="15.75">
      <c r="A49" s="27"/>
      <c r="B49" s="13"/>
    </row>
    <row r="50" spans="1:2" ht="25.5">
      <c r="A50" s="6" t="s">
        <v>20</v>
      </c>
      <c r="B50" s="70" t="s">
        <v>105</v>
      </c>
    </row>
    <row r="51" spans="1:6" ht="12.75">
      <c r="A51" s="15"/>
      <c r="B51" s="20" t="s">
        <v>44</v>
      </c>
      <c r="C51" s="17" t="s">
        <v>28</v>
      </c>
      <c r="D51" s="18">
        <v>807.3</v>
      </c>
      <c r="E51" s="19"/>
      <c r="F51" s="37">
        <f>+D51*E51</f>
        <v>0</v>
      </c>
    </row>
    <row r="52" spans="2:6" ht="12.75">
      <c r="B52" s="9"/>
      <c r="C52" s="12"/>
      <c r="D52" s="45"/>
      <c r="E52" s="29"/>
      <c r="F52" s="29"/>
    </row>
    <row r="53" spans="1:2" ht="115.5" customHeight="1">
      <c r="A53" s="6" t="s">
        <v>24</v>
      </c>
      <c r="B53" s="8" t="s">
        <v>74</v>
      </c>
    </row>
    <row r="54" spans="1:6" ht="12.75">
      <c r="A54" s="15"/>
      <c r="B54" s="20" t="s">
        <v>44</v>
      </c>
      <c r="C54" s="17" t="s">
        <v>28</v>
      </c>
      <c r="D54" s="18">
        <v>807.3</v>
      </c>
      <c r="E54" s="19"/>
      <c r="F54" s="37">
        <f>+D54*E54</f>
        <v>0</v>
      </c>
    </row>
    <row r="56" spans="1:2" ht="25.5">
      <c r="A56" s="6" t="s">
        <v>26</v>
      </c>
      <c r="B56" s="8" t="s">
        <v>45</v>
      </c>
    </row>
    <row r="57" spans="1:6" ht="12.75">
      <c r="A57" s="15"/>
      <c r="B57" s="20" t="s">
        <v>44</v>
      </c>
      <c r="C57" s="17" t="s">
        <v>28</v>
      </c>
      <c r="D57" s="18">
        <v>807.3</v>
      </c>
      <c r="E57" s="19"/>
      <c r="F57" s="37">
        <f>+D57*E57</f>
        <v>0</v>
      </c>
    </row>
    <row r="59" spans="1:2" ht="181.5" customHeight="1">
      <c r="A59" s="6" t="s">
        <v>29</v>
      </c>
      <c r="B59" s="8" t="s">
        <v>75</v>
      </c>
    </row>
    <row r="60" spans="1:6" ht="12.75">
      <c r="A60" s="15"/>
      <c r="B60" s="20" t="s">
        <v>46</v>
      </c>
      <c r="C60" s="17" t="s">
        <v>41</v>
      </c>
      <c r="D60" s="34">
        <v>8</v>
      </c>
      <c r="E60" s="19"/>
      <c r="F60" s="37">
        <f>+D60*E60</f>
        <v>0</v>
      </c>
    </row>
    <row r="62" spans="1:2" ht="78.75" customHeight="1">
      <c r="A62" s="6" t="s">
        <v>31</v>
      </c>
      <c r="B62" s="8" t="s">
        <v>76</v>
      </c>
    </row>
    <row r="63" spans="1:6" ht="12.75">
      <c r="A63" s="15"/>
      <c r="B63" s="20" t="s">
        <v>77</v>
      </c>
      <c r="C63" s="17" t="s">
        <v>41</v>
      </c>
      <c r="D63" s="34">
        <v>8</v>
      </c>
      <c r="E63" s="19"/>
      <c r="F63" s="37">
        <f>+D63*E63</f>
        <v>0</v>
      </c>
    </row>
    <row r="65" spans="1:2" ht="38.25">
      <c r="A65" s="6" t="s">
        <v>33</v>
      </c>
      <c r="B65" s="8" t="s">
        <v>78</v>
      </c>
    </row>
    <row r="66" spans="2:6" ht="12.75">
      <c r="B66" s="8" t="s">
        <v>48</v>
      </c>
      <c r="C66" s="21"/>
      <c r="D66" s="22"/>
      <c r="E66" s="23"/>
      <c r="F66" s="23"/>
    </row>
    <row r="67" spans="1:6" ht="12.75">
      <c r="A67" s="15"/>
      <c r="B67" s="20" t="s">
        <v>49</v>
      </c>
      <c r="C67" s="17" t="s">
        <v>23</v>
      </c>
      <c r="D67" s="18">
        <v>98.9</v>
      </c>
      <c r="E67" s="19"/>
      <c r="F67" s="37">
        <f>+D67*E67</f>
        <v>0</v>
      </c>
    </row>
    <row r="68" spans="1:6" ht="12.75">
      <c r="A68" s="15"/>
      <c r="B68" s="20" t="s">
        <v>79</v>
      </c>
      <c r="C68" s="17" t="s">
        <v>23</v>
      </c>
      <c r="D68" s="18">
        <v>6</v>
      </c>
      <c r="E68" s="19"/>
      <c r="F68" s="37">
        <f>+D68*E68</f>
        <v>0</v>
      </c>
    </row>
    <row r="69" spans="3:6" ht="12.75">
      <c r="C69" s="21"/>
      <c r="D69" s="22"/>
      <c r="E69" s="23"/>
      <c r="F69" s="23"/>
    </row>
    <row r="70" spans="1:6" ht="93" customHeight="1">
      <c r="A70" s="35" t="s">
        <v>51</v>
      </c>
      <c r="B70" s="8" t="s">
        <v>88</v>
      </c>
      <c r="C70" s="21"/>
      <c r="D70" s="36"/>
      <c r="E70" s="36"/>
      <c r="F70" s="36"/>
    </row>
    <row r="71" spans="1:6" ht="12.75">
      <c r="A71" s="15"/>
      <c r="B71" s="48" t="s">
        <v>89</v>
      </c>
      <c r="C71" s="17" t="s">
        <v>28</v>
      </c>
      <c r="D71" s="30">
        <v>9</v>
      </c>
      <c r="E71" s="19"/>
      <c r="F71" s="37">
        <f>+D71*E71</f>
        <v>0</v>
      </c>
    </row>
    <row r="72" spans="1:6" ht="12.75">
      <c r="A72" s="15"/>
      <c r="B72" s="48" t="s">
        <v>90</v>
      </c>
      <c r="C72" s="17" t="s">
        <v>28</v>
      </c>
      <c r="D72" s="30">
        <v>36</v>
      </c>
      <c r="E72" s="19"/>
      <c r="F72" s="37">
        <f>+D72*E72</f>
        <v>0</v>
      </c>
    </row>
    <row r="73" spans="1:6" ht="12.75">
      <c r="A73" s="27"/>
      <c r="B73" s="9"/>
      <c r="C73" s="12"/>
      <c r="D73" s="45"/>
      <c r="E73" s="29"/>
      <c r="F73" s="29"/>
    </row>
    <row r="74" spans="1:2" ht="27" customHeight="1">
      <c r="A74" s="6" t="s">
        <v>52</v>
      </c>
      <c r="B74" s="8" t="s">
        <v>80</v>
      </c>
    </row>
    <row r="75" spans="1:6" ht="12.75">
      <c r="A75" s="15"/>
      <c r="B75" s="20" t="s">
        <v>83</v>
      </c>
      <c r="C75" s="15" t="s">
        <v>41</v>
      </c>
      <c r="D75" s="50">
        <v>2</v>
      </c>
      <c r="E75" s="37"/>
      <c r="F75" s="37">
        <f>+D75*E75</f>
        <v>0</v>
      </c>
    </row>
    <row r="76" spans="1:6" ht="12.75">
      <c r="A76" s="27"/>
      <c r="B76" s="9"/>
      <c r="C76" s="27"/>
      <c r="D76" s="47"/>
      <c r="E76" s="47"/>
      <c r="F76" s="47"/>
    </row>
    <row r="77" spans="1:2" ht="40.5" customHeight="1">
      <c r="A77" s="6" t="s">
        <v>86</v>
      </c>
      <c r="B77" s="8" t="s">
        <v>81</v>
      </c>
    </row>
    <row r="78" spans="1:6" ht="12.75">
      <c r="A78" s="15"/>
      <c r="B78" s="20" t="s">
        <v>82</v>
      </c>
      <c r="C78" s="15" t="s">
        <v>41</v>
      </c>
      <c r="D78" s="49">
        <v>1</v>
      </c>
      <c r="E78" s="37"/>
      <c r="F78" s="37">
        <f>+D78*E78</f>
        <v>0</v>
      </c>
    </row>
    <row r="79" spans="2:6" ht="12.75">
      <c r="B79" s="9"/>
      <c r="C79" s="27"/>
      <c r="D79" s="47"/>
      <c r="E79" s="47"/>
      <c r="F79" s="47"/>
    </row>
    <row r="80" spans="1:2" ht="90.75" customHeight="1">
      <c r="A80" s="6" t="s">
        <v>87</v>
      </c>
      <c r="B80" s="70" t="s">
        <v>103</v>
      </c>
    </row>
    <row r="81" spans="1:6" ht="12.75">
      <c r="A81" s="15"/>
      <c r="B81" s="20" t="s">
        <v>53</v>
      </c>
      <c r="C81" s="15" t="s">
        <v>28</v>
      </c>
      <c r="D81" s="18">
        <v>807.3</v>
      </c>
      <c r="E81" s="37"/>
      <c r="F81" s="37">
        <f>+D81*E81</f>
        <v>0</v>
      </c>
    </row>
    <row r="83" spans="1:2" ht="63.75">
      <c r="A83" s="6" t="s">
        <v>107</v>
      </c>
      <c r="B83" s="70" t="s">
        <v>104</v>
      </c>
    </row>
    <row r="84" spans="1:6" ht="12.75">
      <c r="A84" s="15"/>
      <c r="B84" s="20" t="s">
        <v>54</v>
      </c>
      <c r="C84" s="17" t="s">
        <v>47</v>
      </c>
      <c r="D84" s="34">
        <v>1</v>
      </c>
      <c r="E84" s="19"/>
      <c r="F84" s="37">
        <f>+D84*E84</f>
        <v>0</v>
      </c>
    </row>
    <row r="86" spans="1:6" ht="15.75">
      <c r="A86" s="77" t="s">
        <v>55</v>
      </c>
      <c r="B86" s="77"/>
      <c r="C86" s="77"/>
      <c r="D86" s="77"/>
      <c r="E86" s="77"/>
      <c r="F86" s="26">
        <f>SUM(F48:F84)</f>
        <v>0</v>
      </c>
    </row>
    <row r="87" spans="1:6" ht="15.75">
      <c r="A87" s="32"/>
      <c r="B87" s="32"/>
      <c r="C87" s="32"/>
      <c r="D87" s="32"/>
      <c r="E87" s="32"/>
      <c r="F87" s="33"/>
    </row>
    <row r="88" spans="1:6" ht="22.5" customHeight="1">
      <c r="A88" s="32"/>
      <c r="B88" s="32"/>
      <c r="C88" s="32"/>
      <c r="D88" s="32"/>
      <c r="E88" s="32"/>
      <c r="F88" s="33"/>
    </row>
    <row r="89" spans="1:2" ht="18.75" customHeight="1">
      <c r="A89" s="79" t="s">
        <v>113</v>
      </c>
      <c r="B89" s="79"/>
    </row>
    <row r="90" ht="7.5" customHeight="1"/>
    <row r="91" spans="1:4" ht="12.75">
      <c r="A91" s="38" t="s">
        <v>56</v>
      </c>
      <c r="B91" s="39" t="s">
        <v>57</v>
      </c>
      <c r="C91" s="80">
        <f>F27</f>
        <v>0</v>
      </c>
      <c r="D91" s="80"/>
    </row>
    <row r="92" spans="1:4" ht="12.75">
      <c r="A92" s="40" t="s">
        <v>58</v>
      </c>
      <c r="B92" s="41" t="s">
        <v>59</v>
      </c>
      <c r="C92" s="81">
        <f>F36</f>
        <v>0</v>
      </c>
      <c r="D92" s="81"/>
    </row>
    <row r="93" spans="1:4" ht="12.75">
      <c r="A93" s="40" t="s">
        <v>60</v>
      </c>
      <c r="B93" s="41" t="s">
        <v>61</v>
      </c>
      <c r="C93" s="81">
        <f>F44</f>
        <v>0</v>
      </c>
      <c r="D93" s="81"/>
    </row>
    <row r="94" spans="1:4" ht="12.75">
      <c r="A94" s="42" t="s">
        <v>62</v>
      </c>
      <c r="B94" s="43" t="s">
        <v>63</v>
      </c>
      <c r="C94" s="82">
        <f>F86</f>
        <v>0</v>
      </c>
      <c r="D94" s="82"/>
    </row>
    <row r="95" spans="1:6" s="5" customFormat="1" ht="15.75">
      <c r="A95" s="83" t="s">
        <v>64</v>
      </c>
      <c r="B95" s="83"/>
      <c r="C95" s="84">
        <f>SUM(C91:D94)</f>
        <v>0</v>
      </c>
      <c r="D95" s="84"/>
      <c r="E95" s="13"/>
      <c r="F95" s="13"/>
    </row>
    <row r="96" ht="18.75" customHeight="1">
      <c r="A96" s="44"/>
    </row>
    <row r="97" ht="18.75" customHeight="1">
      <c r="A97" s="44"/>
    </row>
  </sheetData>
  <sheetProtection/>
  <mergeCells count="7">
    <mergeCell ref="A89:B89"/>
    <mergeCell ref="C91:D91"/>
    <mergeCell ref="C92:D92"/>
    <mergeCell ref="C93:D93"/>
    <mergeCell ref="C94:D94"/>
    <mergeCell ref="A95:B95"/>
    <mergeCell ref="C95:D9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12"/>
  <sheetViews>
    <sheetView zoomScalePageLayoutView="0" workbookViewId="0" topLeftCell="A1">
      <selection activeCell="B4" sqref="B4:G12"/>
    </sheetView>
  </sheetViews>
  <sheetFormatPr defaultColWidth="9.140625" defaultRowHeight="12.75"/>
  <cols>
    <col min="2" max="2" width="5.140625" style="0" customWidth="1"/>
    <col min="3" max="3" width="28.57421875" style="0" customWidth="1"/>
    <col min="7" max="7" width="21.421875" style="0" customWidth="1"/>
  </cols>
  <sheetData>
    <row r="3" ht="13.5" thickBot="1"/>
    <row r="4" spans="2:7" ht="15.75" thickTop="1">
      <c r="B4" s="94" t="s">
        <v>101</v>
      </c>
      <c r="C4" s="95"/>
      <c r="D4" s="95"/>
      <c r="E4" s="95"/>
      <c r="F4" s="95"/>
      <c r="G4" s="96"/>
    </row>
    <row r="5" spans="2:7" ht="15">
      <c r="B5" s="68" t="s">
        <v>17</v>
      </c>
      <c r="C5" s="69" t="str">
        <f>+'D. Tucovića'!B2</f>
        <v>ul. Dimitrija Tucovića</v>
      </c>
      <c r="D5" s="69"/>
      <c r="E5" s="69"/>
      <c r="F5" s="51"/>
      <c r="G5" s="52">
        <f>+'D. Tucovića'!C94</f>
        <v>0</v>
      </c>
    </row>
    <row r="6" spans="2:7" ht="15">
      <c r="B6" s="66" t="s">
        <v>20</v>
      </c>
      <c r="C6" s="67" t="str">
        <f>+'Tančić M.'!B2</f>
        <v>ul. Tančić Mihalja</v>
      </c>
      <c r="D6" s="67"/>
      <c r="E6" s="67"/>
      <c r="F6" s="53"/>
      <c r="G6" s="54">
        <f>+'Tančić M.'!C92</f>
        <v>0</v>
      </c>
    </row>
    <row r="7" spans="2:7" ht="15">
      <c r="B7" s="55" t="s">
        <v>24</v>
      </c>
      <c r="C7" s="56" t="str">
        <f>+'Doža Đ.'!B2</f>
        <v>ul. Doža Đerđa</v>
      </c>
      <c r="D7" s="56"/>
      <c r="E7" s="57"/>
      <c r="F7" s="53"/>
      <c r="G7" s="54">
        <f>+'Doža Đ.'!C96</f>
        <v>0</v>
      </c>
    </row>
    <row r="8" spans="2:7" ht="15">
      <c r="B8" s="55" t="s">
        <v>26</v>
      </c>
      <c r="C8" s="56" t="str">
        <f>+Republikanska!B2</f>
        <v>ul. Republikanska</v>
      </c>
      <c r="D8" s="56"/>
      <c r="E8" s="57"/>
      <c r="F8" s="53"/>
      <c r="G8" s="54">
        <f>+Republikanska!C92</f>
        <v>0</v>
      </c>
    </row>
    <row r="9" spans="2:7" ht="15">
      <c r="B9" s="61" t="s">
        <v>29</v>
      </c>
      <c r="C9" s="62" t="str">
        <f>+'Petefi Š.'!B2</f>
        <v>ul. Petefi Šandor</v>
      </c>
      <c r="D9" s="62"/>
      <c r="E9" s="63"/>
      <c r="F9" s="64"/>
      <c r="G9" s="65">
        <f>+'Petefi Š.'!C95</f>
        <v>0</v>
      </c>
    </row>
    <row r="10" spans="2:7" ht="15">
      <c r="B10" s="91" t="s">
        <v>97</v>
      </c>
      <c r="C10" s="92"/>
      <c r="D10" s="92"/>
      <c r="E10" s="92"/>
      <c r="F10" s="93"/>
      <c r="G10" s="58">
        <f>SUM(G5:G9)</f>
        <v>0</v>
      </c>
    </row>
    <row r="11" spans="2:7" ht="15">
      <c r="B11" s="88" t="s">
        <v>98</v>
      </c>
      <c r="C11" s="89"/>
      <c r="D11" s="89"/>
      <c r="E11" s="89"/>
      <c r="F11" s="90"/>
      <c r="G11" s="59">
        <f>0.2*G10</f>
        <v>0</v>
      </c>
    </row>
    <row r="12" spans="2:7" ht="16.5" thickBot="1">
      <c r="B12" s="85" t="s">
        <v>102</v>
      </c>
      <c r="C12" s="86"/>
      <c r="D12" s="86"/>
      <c r="E12" s="86"/>
      <c r="F12" s="87"/>
      <c r="G12" s="60">
        <f>SUM(G10:G11)</f>
        <v>0</v>
      </c>
    </row>
    <row r="13" ht="13.5" thickTop="1"/>
  </sheetData>
  <sheetProtection/>
  <mergeCells count="4">
    <mergeCell ref="B12:F12"/>
    <mergeCell ref="B11:F11"/>
    <mergeCell ref="B10:F10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Vodokanal Projekt</cp:lastModifiedBy>
  <cp:lastPrinted>2010-01-21T19:47:40Z</cp:lastPrinted>
  <dcterms:created xsi:type="dcterms:W3CDTF">2008-11-27T06:14:30Z</dcterms:created>
  <dcterms:modified xsi:type="dcterms:W3CDTF">2017-02-21T07:24:53Z</dcterms:modified>
  <cp:category/>
  <cp:version/>
  <cp:contentType/>
  <cp:contentStatus/>
</cp:coreProperties>
</file>